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9fb3c8af017711a/Bureaublad/"/>
    </mc:Choice>
  </mc:AlternateContent>
  <xr:revisionPtr revIDLastSave="11" documentId="13_ncr:1_{5D073708-98A4-4A15-A1E7-55BA393DD4C8}" xr6:coauthVersionLast="47" xr6:coauthVersionMax="47" xr10:uidLastSave="{A07535B3-EC8D-46B5-874A-CC2B178E8005}"/>
  <bookViews>
    <workbookView xWindow="-108" yWindow="-108" windowWidth="23256" windowHeight="12456" firstSheet="2" activeTab="4" xr2:uid="{297B0545-652A-4CA0-A446-2A6D1D1A948E}"/>
  </bookViews>
  <sheets>
    <sheet name="1 Clubkampioenschappen Paarden" sheetId="2" r:id="rId1"/>
    <sheet name="2 Clubkamprioenschappen Pony" sheetId="3" r:id="rId2"/>
    <sheet name="3 Finale proef paard" sheetId="4" r:id="rId3"/>
    <sheet name="4 Finale Proef Pony" sheetId="5" r:id="rId4"/>
    <sheet name="Dressuurkampioen paard" sheetId="1" r:id="rId5"/>
    <sheet name="Dressuurkampioen Pony" sheetId="6" r:id="rId6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6" l="1"/>
  <c r="G5" i="6" s="1"/>
  <c r="G10" i="1"/>
  <c r="G14" i="1"/>
  <c r="E14" i="1"/>
  <c r="E13" i="1"/>
  <c r="G13" i="1" s="1"/>
  <c r="E11" i="1"/>
  <c r="G11" i="1" s="1"/>
  <c r="E12" i="1"/>
  <c r="G12" i="1" s="1"/>
  <c r="E10" i="1"/>
  <c r="E7" i="1"/>
  <c r="G7" i="1" s="1"/>
  <c r="E9" i="1"/>
  <c r="G9" i="1" s="1"/>
  <c r="E8" i="1"/>
  <c r="G8" i="1" s="1"/>
  <c r="G7" i="6"/>
  <c r="G8" i="6"/>
  <c r="G6" i="6"/>
  <c r="G10" i="6"/>
  <c r="G9" i="6"/>
  <c r="G11" i="6"/>
  <c r="G12" i="6"/>
</calcChain>
</file>

<file path=xl/sharedStrings.xml><?xml version="1.0" encoding="utf-8"?>
<sst xmlns="http://schemas.openxmlformats.org/spreadsheetml/2006/main" count="483" uniqueCount="200">
  <si>
    <t>Clubkampioenschappen Paarden</t>
  </si>
  <si>
    <t>Datum: 30-03-2023</t>
  </si>
  <si>
    <t>Aanvang: 17:15</t>
  </si>
  <si>
    <t>Rang</t>
  </si>
  <si>
    <t>Hnr</t>
  </si>
  <si>
    <t>Ruiter</t>
  </si>
  <si>
    <t>Paard</t>
  </si>
  <si>
    <t>Vader</t>
  </si>
  <si>
    <t>Kl.</t>
  </si>
  <si>
    <t>Cat.</t>
  </si>
  <si>
    <t>P.nr.</t>
  </si>
  <si>
    <t>prc.</t>
  </si>
  <si>
    <t>xq1</t>
  </si>
  <si>
    <t>xq2</t>
  </si>
  <si>
    <t>xq3</t>
  </si>
  <si>
    <t>Esmee van Aaken</t>
  </si>
  <si>
    <t>Naviciirava</t>
  </si>
  <si>
    <t>B</t>
  </si>
  <si>
    <t>P</t>
  </si>
  <si>
    <t>Elise Geschiere</t>
  </si>
  <si>
    <t>Mydrea V/D Sfeerhoeve</t>
  </si>
  <si>
    <t>Zonik</t>
  </si>
  <si>
    <t>M1</t>
  </si>
  <si>
    <t>Susan Benedictus</t>
  </si>
  <si>
    <t>John Doe VDP</t>
  </si>
  <si>
    <t>Canabis</t>
  </si>
  <si>
    <t>Alexandra van der Linden</t>
  </si>
  <si>
    <t>Le Guardian</t>
  </si>
  <si>
    <t>Guardian S</t>
  </si>
  <si>
    <t>L1</t>
  </si>
  <si>
    <t>Suzan Schurer</t>
  </si>
  <si>
    <t>Lord Of Cooper</t>
  </si>
  <si>
    <t>Cicero van Paemel Z</t>
  </si>
  <si>
    <t>Leida Naber</t>
  </si>
  <si>
    <t>ACSI T-Bone EH Z</t>
  </si>
  <si>
    <t>Thunder Van De Zuuthoeve</t>
  </si>
  <si>
    <t>Yda Van Gastel</t>
  </si>
  <si>
    <t>I'm a Reina Z</t>
  </si>
  <si>
    <t>I'm Special Gold B</t>
  </si>
  <si>
    <t>Nikki van Bergen</t>
  </si>
  <si>
    <t>Beau</t>
  </si>
  <si>
    <t>Upgrade</t>
  </si>
  <si>
    <t>NIX</t>
  </si>
  <si>
    <t>Henkie</t>
  </si>
  <si>
    <t>Marit Lans</t>
  </si>
  <si>
    <t>Kees</t>
  </si>
  <si>
    <t>Cidane</t>
  </si>
  <si>
    <t>Jeanne Meijer</t>
  </si>
  <si>
    <t>Double Coloured Cato</t>
  </si>
  <si>
    <t>Bontfire M</t>
  </si>
  <si>
    <t>Emmy Pol</t>
  </si>
  <si>
    <t>Nicolette</t>
  </si>
  <si>
    <t>Nele Beck</t>
  </si>
  <si>
    <t>Miss Sunshine</t>
  </si>
  <si>
    <t>Rosa Foppen</t>
  </si>
  <si>
    <t>Elena</t>
  </si>
  <si>
    <t>Sir Oldenburg</t>
  </si>
  <si>
    <t>L2</t>
  </si>
  <si>
    <t>Paula Farke</t>
  </si>
  <si>
    <t>Mr M&amp;M Jr.</t>
  </si>
  <si>
    <t>Fleur van Haagen</t>
  </si>
  <si>
    <t>Sterlyn van de Bentinckhoeve</t>
  </si>
  <si>
    <t>Aimee Kostelijk</t>
  </si>
  <si>
    <t>Zem</t>
  </si>
  <si>
    <t>Lancelot</t>
  </si>
  <si>
    <t>Carmen Lubberink</t>
  </si>
  <si>
    <t>Gi joe v</t>
  </si>
  <si>
    <t>Vingino</t>
  </si>
  <si>
    <t>Maud Hanse</t>
  </si>
  <si>
    <t>Socrate de L'oustalet</t>
  </si>
  <si>
    <t>Vader Onbekend</t>
  </si>
  <si>
    <t>Linda Boerma</t>
  </si>
  <si>
    <t>Exper</t>
  </si>
  <si>
    <t>Marjon Van den Heijkant</t>
  </si>
  <si>
    <t>Mona Liza</t>
  </si>
  <si>
    <t>Kannan  X-6261 Sbs</t>
  </si>
  <si>
    <t>Karlijn Van den Burg</t>
  </si>
  <si>
    <t>Julony</t>
  </si>
  <si>
    <t>Londontimes</t>
  </si>
  <si>
    <t>Alice Naber - Lozeman</t>
  </si>
  <si>
    <t>Kyran</t>
  </si>
  <si>
    <t>Global Express</t>
  </si>
  <si>
    <t>Corrie Stoker - De Wit</t>
  </si>
  <si>
    <t>Kris</t>
  </si>
  <si>
    <t>Desperado</t>
  </si>
  <si>
    <t>M2</t>
  </si>
  <si>
    <t>Anne Kloppenberg</t>
  </si>
  <si>
    <t>Infinity</t>
  </si>
  <si>
    <t>Angelique van der Weele</t>
  </si>
  <si>
    <t>Olijfje</t>
  </si>
  <si>
    <t>Cynthia Huijgen</t>
  </si>
  <si>
    <t>Iando</t>
  </si>
  <si>
    <t>Cardento</t>
  </si>
  <si>
    <t>Jhelisa Bürgin</t>
  </si>
  <si>
    <t>Vmf Barabas</t>
  </si>
  <si>
    <t>Flemmingh</t>
  </si>
  <si>
    <t>ZZZ</t>
  </si>
  <si>
    <t>Jesse van Leeuwen</t>
  </si>
  <si>
    <t>Trovao</t>
  </si>
  <si>
    <t>Farrington</t>
  </si>
  <si>
    <t>Mireille van Damme - Mineur</t>
  </si>
  <si>
    <t>Kings-Catcher Md</t>
  </si>
  <si>
    <t>Feel good</t>
  </si>
  <si>
    <t>Monique Schurer - Jelier</t>
  </si>
  <si>
    <t>HeyDay</t>
  </si>
  <si>
    <t>Voice</t>
  </si>
  <si>
    <t>Z2</t>
  </si>
  <si>
    <t>Marije Van de Vijver</t>
  </si>
  <si>
    <t>Ketchican Srr</t>
  </si>
  <si>
    <t>Quidaro</t>
  </si>
  <si>
    <t>Tineke Wijngaarden</t>
  </si>
  <si>
    <t>Justina</t>
  </si>
  <si>
    <t>Z1</t>
  </si>
  <si>
    <t>Sandy De Jong - Tichelaar</t>
  </si>
  <si>
    <t>Ghaira</t>
  </si>
  <si>
    <t>Warrant</t>
  </si>
  <si>
    <t>Demi van Leeuwen</t>
  </si>
  <si>
    <t>Olibria</t>
  </si>
  <si>
    <t>Emma Wijnands</t>
  </si>
  <si>
    <t>Netflix Tarpania</t>
  </si>
  <si>
    <t>Renatte Vos</t>
  </si>
  <si>
    <t>Oli Ola</t>
  </si>
  <si>
    <t>Clubkamprioenschappen Pony</t>
  </si>
  <si>
    <t>Datum: 31-03-2023</t>
  </si>
  <si>
    <t>Aanvang: 18:00</t>
  </si>
  <si>
    <t>Pony</t>
  </si>
  <si>
    <t>Nikki Ribbens</t>
  </si>
  <si>
    <t>Chrystal Star</t>
  </si>
  <si>
    <t>B1</t>
  </si>
  <si>
    <t>C</t>
  </si>
  <si>
    <t>Bix5-09</t>
  </si>
  <si>
    <t>Evi Trouw</t>
  </si>
  <si>
    <t>Lotte</t>
  </si>
  <si>
    <t>AA</t>
  </si>
  <si>
    <t>Bix1-09</t>
  </si>
  <si>
    <t>Tess Sophie van Wijk</t>
  </si>
  <si>
    <t>Butterfly</t>
  </si>
  <si>
    <t>A</t>
  </si>
  <si>
    <t>Bix3-09</t>
  </si>
  <si>
    <t>Lieke van Diepen</t>
  </si>
  <si>
    <t>Andor</t>
  </si>
  <si>
    <t>BB</t>
  </si>
  <si>
    <t>E</t>
  </si>
  <si>
    <t>Tamar Haange</t>
  </si>
  <si>
    <t>Esgravin</t>
  </si>
  <si>
    <t>Vigaro</t>
  </si>
  <si>
    <t>Kim Faber</t>
  </si>
  <si>
    <t>Joey Mk</t>
  </si>
  <si>
    <t>Carlo</t>
  </si>
  <si>
    <t>D</t>
  </si>
  <si>
    <t>Silke Van Riel</t>
  </si>
  <si>
    <t>Quinn De L'equille</t>
  </si>
  <si>
    <t>Priory Firelight</t>
  </si>
  <si>
    <t>Eva Twisk</t>
  </si>
  <si>
    <t>Zepp</t>
  </si>
  <si>
    <t>Zodiak Nra Stb 9010</t>
  </si>
  <si>
    <t>Idaia Hp</t>
  </si>
  <si>
    <t>Contendro I</t>
  </si>
  <si>
    <t>Philine Kostelijk</t>
  </si>
  <si>
    <t>Indah mare Mini</t>
  </si>
  <si>
    <t>Hoppenhof's Jasper</t>
  </si>
  <si>
    <t>Eva Boeve</t>
  </si>
  <si>
    <t>Jack</t>
  </si>
  <si>
    <t>Lotte van Aarle</t>
  </si>
  <si>
    <t>Westpoort's Kellyan</t>
  </si>
  <si>
    <t>Ellen de Vet</t>
  </si>
  <si>
    <t>Idool van het Rozendaelhof</t>
  </si>
  <si>
    <t>Ten Ankers Jerolianca</t>
  </si>
  <si>
    <t>Tereza Israel</t>
  </si>
  <si>
    <t>Vera’s Nikito</t>
  </si>
  <si>
    <t>Myrthe Van der Weele</t>
  </si>
  <si>
    <t>My Fair Lady 'D' Prinsenhof's</t>
  </si>
  <si>
    <t>Kulberg's Lancelot</t>
  </si>
  <si>
    <t>Popey</t>
  </si>
  <si>
    <t>Aniek Rigter</t>
  </si>
  <si>
    <t>Evita</t>
  </si>
  <si>
    <t>Florien Geerlig</t>
  </si>
  <si>
    <t>Satie De L'eguille</t>
  </si>
  <si>
    <t>Molenaar's Golden King</t>
  </si>
  <si>
    <t>Elenay Gungor</t>
  </si>
  <si>
    <t>Miss- Dexter</t>
  </si>
  <si>
    <t>Dexter Leam Pondi</t>
  </si>
  <si>
    <t>Stacey Aaldering</t>
  </si>
  <si>
    <t>Viscaya</t>
  </si>
  <si>
    <t>Finale proef paard</t>
  </si>
  <si>
    <t>Datum: 01-04-2023</t>
  </si>
  <si>
    <t>Aanvang: 13:00</t>
  </si>
  <si>
    <t>Esmee van Aken</t>
  </si>
  <si>
    <t>Finale Proef Pony</t>
  </si>
  <si>
    <t>Aanvang: 12:00</t>
  </si>
  <si>
    <t>Paard/Pony</t>
  </si>
  <si>
    <t>Tamar Blonk</t>
  </si>
  <si>
    <t>Uitslag 2de proef</t>
  </si>
  <si>
    <t>Uitslag 1e proef</t>
  </si>
  <si>
    <t>Totaal</t>
  </si>
  <si>
    <t>Dressuur kampioen paarden</t>
  </si>
  <si>
    <t>Uitslag Donderdag proef</t>
  </si>
  <si>
    <t>Uitslag vrijdag proef</t>
  </si>
  <si>
    <t>Uitslag</t>
  </si>
  <si>
    <t>Dressuur kampioen pony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</si>
</sst>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E0E0E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1" fillId="0" borderId="0" xfId="0" applyFont="1" applyAlignment="1">
      <alignment horizontal="center"/>
    </xf>
    <xf numFmtId="49" fontId="1" fillId="0" borderId="0" xfId="0" applyNumberFormat="1" applyFont="1" applyAlignment="1">
      <alignment horizontal="center"/>
    </xf>
    <xf numFmtId="0" fontId="2" fillId="2" borderId="1" xfId="0" applyFont="1" applyFill="1" applyBorder="1"/>
    <xf numFmtId="0" fontId="2" fillId="2" borderId="2" xfId="0" applyFont="1" applyFill="1" applyBorder="1"/>
    <xf numFmtId="0" fontId="2" fillId="2" borderId="1" xfId="0" applyFont="1" applyFill="1" applyBorder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0" fontId="2" fillId="0" borderId="1" xfId="0" applyFont="1" applyBorder="1"/>
    <xf numFmtId="0" fontId="2" fillId="0" borderId="2" xfId="0" applyFont="1" applyBorder="1"/>
    <xf numFmtId="0" fontId="2" fillId="0" borderId="1" xfId="0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1" xfId="0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49" fontId="1" fillId="0" borderId="4" xfId="0" applyNumberFormat="1" applyFont="1" applyBorder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26743E-6818-43FD-A4E6-EDCB5037C8D2}">
  <dimension ref="A1:L44"/>
  <sheetViews>
    <sheetView workbookViewId="0">
      <selection activeCell="A3" sqref="A3"/>
    </sheetView>
  </sheetViews>
  <sheetFormatPr defaultColWidth="8.88671875" defaultRowHeight="13.8" x14ac:dyDescent="0.25"/>
  <cols>
    <col min="1" max="2" width="9.33203125" style="1" customWidth="1"/>
    <col min="3" max="5" width="30.6640625" style="1" customWidth="1"/>
    <col min="6" max="6" width="9.33203125" style="4" customWidth="1"/>
    <col min="7" max="7" width="9.33203125" style="5" customWidth="1"/>
    <col min="8" max="8" width="7.6640625" style="4" customWidth="1"/>
    <col min="9" max="12" width="9.33203125" style="1" customWidth="1"/>
    <col min="13" max="16384" width="8.88671875" style="1"/>
  </cols>
  <sheetData>
    <row r="1" spans="1:12" x14ac:dyDescent="0.25">
      <c r="A1" s="2" t="s">
        <v>196</v>
      </c>
    </row>
    <row r="2" spans="1:12" ht="14.4" x14ac:dyDescent="0.3">
      <c r="A2" s="3" t="s">
        <v>0</v>
      </c>
    </row>
    <row r="3" spans="1:12" ht="14.4" x14ac:dyDescent="0.3">
      <c r="A3"/>
    </row>
    <row r="4" spans="1:12" ht="14.4" x14ac:dyDescent="0.3">
      <c r="A4" s="3" t="s">
        <v>1</v>
      </c>
    </row>
    <row r="5" spans="1:12" ht="14.4" x14ac:dyDescent="0.3">
      <c r="A5" s="3" t="s">
        <v>2</v>
      </c>
    </row>
    <row r="7" spans="1:12" x14ac:dyDescent="0.25">
      <c r="A7" s="6" t="s">
        <v>3</v>
      </c>
      <c r="B7" s="6" t="s">
        <v>4</v>
      </c>
      <c r="C7" s="6" t="s">
        <v>5</v>
      </c>
      <c r="D7" s="6" t="s">
        <v>6</v>
      </c>
      <c r="E7" s="6" t="s">
        <v>7</v>
      </c>
      <c r="F7" s="8" t="s">
        <v>8</v>
      </c>
      <c r="G7" s="9" t="s">
        <v>9</v>
      </c>
      <c r="H7" s="8" t="s">
        <v>10</v>
      </c>
      <c r="I7" s="6" t="s">
        <v>11</v>
      </c>
      <c r="J7" s="6" t="s">
        <v>12</v>
      </c>
      <c r="K7" s="6" t="s">
        <v>13</v>
      </c>
      <c r="L7" s="7" t="s">
        <v>14</v>
      </c>
    </row>
    <row r="8" spans="1:12" s="2" customFormat="1" x14ac:dyDescent="0.25">
      <c r="A8" s="10">
        <v>1</v>
      </c>
      <c r="B8" s="10">
        <v>8</v>
      </c>
      <c r="C8" s="10" t="s">
        <v>15</v>
      </c>
      <c r="D8" s="10" t="s">
        <v>16</v>
      </c>
      <c r="E8" s="10"/>
      <c r="F8" s="12" t="s">
        <v>17</v>
      </c>
      <c r="G8" s="13" t="s">
        <v>18</v>
      </c>
      <c r="H8" s="12">
        <v>20</v>
      </c>
      <c r="I8" s="10">
        <v>69.832999999999998</v>
      </c>
      <c r="J8" s="10">
        <v>65</v>
      </c>
      <c r="K8" s="10">
        <v>70</v>
      </c>
      <c r="L8" s="11"/>
    </row>
    <row r="9" spans="1:12" s="2" customFormat="1" x14ac:dyDescent="0.25">
      <c r="A9" s="10">
        <v>2</v>
      </c>
      <c r="B9" s="10">
        <v>598</v>
      </c>
      <c r="C9" s="10" t="s">
        <v>19</v>
      </c>
      <c r="D9" s="10" t="s">
        <v>20</v>
      </c>
      <c r="E9" s="10" t="s">
        <v>21</v>
      </c>
      <c r="F9" s="12" t="s">
        <v>22</v>
      </c>
      <c r="G9" s="13" t="s">
        <v>18</v>
      </c>
      <c r="H9" s="12">
        <v>32</v>
      </c>
      <c r="I9" s="10">
        <v>69.5</v>
      </c>
      <c r="J9" s="10">
        <v>70</v>
      </c>
      <c r="K9" s="10">
        <v>75</v>
      </c>
      <c r="L9" s="11"/>
    </row>
    <row r="10" spans="1:12" s="2" customFormat="1" x14ac:dyDescent="0.25">
      <c r="A10" s="10">
        <v>3</v>
      </c>
      <c r="B10" s="10">
        <v>233</v>
      </c>
      <c r="C10" s="10" t="s">
        <v>23</v>
      </c>
      <c r="D10" s="10" t="s">
        <v>24</v>
      </c>
      <c r="E10" s="10" t="s">
        <v>25</v>
      </c>
      <c r="F10" s="12" t="s">
        <v>17</v>
      </c>
      <c r="G10" s="13" t="s">
        <v>18</v>
      </c>
      <c r="H10" s="12">
        <v>20</v>
      </c>
      <c r="I10" s="10">
        <v>68.167000000000002</v>
      </c>
      <c r="J10" s="10">
        <v>70</v>
      </c>
      <c r="K10" s="10">
        <v>70</v>
      </c>
      <c r="L10" s="11"/>
    </row>
    <row r="11" spans="1:12" s="2" customFormat="1" x14ac:dyDescent="0.25">
      <c r="A11" s="10">
        <v>4</v>
      </c>
      <c r="B11" s="10">
        <v>630</v>
      </c>
      <c r="C11" s="10" t="s">
        <v>26</v>
      </c>
      <c r="D11" s="10" t="s">
        <v>27</v>
      </c>
      <c r="E11" s="10" t="s">
        <v>28</v>
      </c>
      <c r="F11" s="12" t="s">
        <v>29</v>
      </c>
      <c r="G11" s="13" t="s">
        <v>18</v>
      </c>
      <c r="H11" s="12">
        <v>24</v>
      </c>
      <c r="I11" s="10">
        <v>67.832999999999998</v>
      </c>
      <c r="J11" s="10">
        <v>70</v>
      </c>
      <c r="K11" s="10">
        <v>70</v>
      </c>
      <c r="L11" s="11"/>
    </row>
    <row r="12" spans="1:12" s="2" customFormat="1" x14ac:dyDescent="0.25">
      <c r="A12" s="10"/>
      <c r="B12" s="10">
        <v>469</v>
      </c>
      <c r="C12" s="10" t="s">
        <v>30</v>
      </c>
      <c r="D12" s="10" t="s">
        <v>31</v>
      </c>
      <c r="E12" s="10" t="s">
        <v>32</v>
      </c>
      <c r="F12" s="12" t="s">
        <v>17</v>
      </c>
      <c r="G12" s="13" t="s">
        <v>18</v>
      </c>
      <c r="H12" s="12">
        <v>20</v>
      </c>
      <c r="I12" s="10">
        <v>67.832999999999998</v>
      </c>
      <c r="J12" s="10">
        <v>70</v>
      </c>
      <c r="K12" s="10">
        <v>70</v>
      </c>
      <c r="L12" s="11"/>
    </row>
    <row r="13" spans="1:12" s="2" customFormat="1" x14ac:dyDescent="0.25">
      <c r="A13" s="10">
        <v>6</v>
      </c>
      <c r="B13" s="10">
        <v>932</v>
      </c>
      <c r="C13" s="10" t="s">
        <v>33</v>
      </c>
      <c r="D13" s="10" t="s">
        <v>34</v>
      </c>
      <c r="E13" s="10" t="s">
        <v>35</v>
      </c>
      <c r="F13" s="12" t="s">
        <v>22</v>
      </c>
      <c r="G13" s="13" t="s">
        <v>18</v>
      </c>
      <c r="H13" s="12">
        <v>32</v>
      </c>
      <c r="I13" s="10">
        <v>67.5</v>
      </c>
      <c r="J13" s="10">
        <v>65</v>
      </c>
      <c r="K13" s="10">
        <v>70</v>
      </c>
      <c r="L13" s="11"/>
    </row>
    <row r="14" spans="1:12" s="2" customFormat="1" x14ac:dyDescent="0.25">
      <c r="A14" s="10"/>
      <c r="B14" s="10">
        <v>938</v>
      </c>
      <c r="C14" s="10" t="s">
        <v>36</v>
      </c>
      <c r="D14" s="10" t="s">
        <v>37</v>
      </c>
      <c r="E14" s="10" t="s">
        <v>38</v>
      </c>
      <c r="F14" s="12" t="s">
        <v>17</v>
      </c>
      <c r="G14" s="13" t="s">
        <v>18</v>
      </c>
      <c r="H14" s="12">
        <v>20</v>
      </c>
      <c r="I14" s="10">
        <v>67.5</v>
      </c>
      <c r="J14" s="10">
        <v>65</v>
      </c>
      <c r="K14" s="10">
        <v>70</v>
      </c>
      <c r="L14" s="11"/>
    </row>
    <row r="15" spans="1:12" s="2" customFormat="1" x14ac:dyDescent="0.25">
      <c r="A15" s="10">
        <v>8</v>
      </c>
      <c r="B15" s="10">
        <v>518</v>
      </c>
      <c r="C15" s="10" t="s">
        <v>39</v>
      </c>
      <c r="D15" s="10" t="s">
        <v>40</v>
      </c>
      <c r="E15" s="10" t="s">
        <v>41</v>
      </c>
      <c r="F15" s="12" t="s">
        <v>17</v>
      </c>
      <c r="G15" s="13" t="s">
        <v>18</v>
      </c>
      <c r="H15" s="12">
        <v>20</v>
      </c>
      <c r="I15" s="10">
        <v>67</v>
      </c>
      <c r="J15" s="10">
        <v>65</v>
      </c>
      <c r="K15" s="10">
        <v>70</v>
      </c>
      <c r="L15" s="11"/>
    </row>
    <row r="16" spans="1:12" s="2" customFormat="1" x14ac:dyDescent="0.25">
      <c r="A16" s="10">
        <v>9</v>
      </c>
      <c r="B16" s="10">
        <v>598</v>
      </c>
      <c r="C16" s="10" t="s">
        <v>19</v>
      </c>
      <c r="D16" s="10" t="s">
        <v>42</v>
      </c>
      <c r="E16" s="10" t="s">
        <v>43</v>
      </c>
      <c r="F16" s="12" t="s">
        <v>29</v>
      </c>
      <c r="G16" s="13" t="s">
        <v>18</v>
      </c>
      <c r="H16" s="12">
        <v>24</v>
      </c>
      <c r="I16" s="10">
        <v>67</v>
      </c>
      <c r="J16" s="10">
        <v>65</v>
      </c>
      <c r="K16" s="10">
        <v>65</v>
      </c>
      <c r="L16" s="11"/>
    </row>
    <row r="17" spans="1:12" s="2" customFormat="1" x14ac:dyDescent="0.25">
      <c r="A17" s="10">
        <v>10</v>
      </c>
      <c r="B17" s="10">
        <v>173</v>
      </c>
      <c r="C17" s="10" t="s">
        <v>44</v>
      </c>
      <c r="D17" s="10" t="s">
        <v>45</v>
      </c>
      <c r="E17" s="10" t="s">
        <v>46</v>
      </c>
      <c r="F17" s="12" t="s">
        <v>17</v>
      </c>
      <c r="G17" s="13" t="s">
        <v>18</v>
      </c>
      <c r="H17" s="12">
        <v>20</v>
      </c>
      <c r="I17" s="10">
        <v>66.667000000000002</v>
      </c>
      <c r="J17" s="10">
        <v>70</v>
      </c>
      <c r="K17" s="10">
        <v>70</v>
      </c>
      <c r="L17" s="11"/>
    </row>
    <row r="18" spans="1:12" x14ac:dyDescent="0.25">
      <c r="A18" s="14">
        <v>11</v>
      </c>
      <c r="B18" s="14">
        <v>172</v>
      </c>
      <c r="C18" s="14" t="s">
        <v>47</v>
      </c>
      <c r="D18" s="14" t="s">
        <v>48</v>
      </c>
      <c r="E18" s="14" t="s">
        <v>49</v>
      </c>
      <c r="F18" s="18" t="s">
        <v>22</v>
      </c>
      <c r="G18" s="19" t="s">
        <v>18</v>
      </c>
      <c r="H18" s="18">
        <v>32</v>
      </c>
      <c r="I18" s="14">
        <v>66.332999999999998</v>
      </c>
      <c r="J18" s="14">
        <v>70</v>
      </c>
      <c r="K18" s="14">
        <v>70</v>
      </c>
      <c r="L18" s="15"/>
    </row>
    <row r="19" spans="1:12" x14ac:dyDescent="0.25">
      <c r="A19" s="14">
        <v>12</v>
      </c>
      <c r="B19" s="14">
        <v>6</v>
      </c>
      <c r="C19" s="14" t="s">
        <v>50</v>
      </c>
      <c r="D19" s="14" t="s">
        <v>51</v>
      </c>
      <c r="E19" s="14"/>
      <c r="F19" s="18" t="s">
        <v>17</v>
      </c>
      <c r="G19" s="19" t="s">
        <v>18</v>
      </c>
      <c r="H19" s="18">
        <v>20</v>
      </c>
      <c r="I19" s="14">
        <v>66.332999999999998</v>
      </c>
      <c r="J19" s="14">
        <v>65</v>
      </c>
      <c r="K19" s="14">
        <v>65</v>
      </c>
      <c r="L19" s="15"/>
    </row>
    <row r="20" spans="1:12" x14ac:dyDescent="0.25">
      <c r="A20" s="14">
        <v>13</v>
      </c>
      <c r="B20" s="14">
        <v>20</v>
      </c>
      <c r="C20" s="14" t="s">
        <v>52</v>
      </c>
      <c r="D20" s="14" t="s">
        <v>53</v>
      </c>
      <c r="E20" s="14"/>
      <c r="F20" s="18" t="s">
        <v>17</v>
      </c>
      <c r="G20" s="19" t="s">
        <v>18</v>
      </c>
      <c r="H20" s="18">
        <v>20</v>
      </c>
      <c r="I20" s="14">
        <v>66</v>
      </c>
      <c r="J20" s="14">
        <v>60</v>
      </c>
      <c r="K20" s="14">
        <v>65</v>
      </c>
      <c r="L20" s="15"/>
    </row>
    <row r="21" spans="1:12" x14ac:dyDescent="0.25">
      <c r="A21" s="14">
        <v>14</v>
      </c>
      <c r="B21" s="14">
        <v>384</v>
      </c>
      <c r="C21" s="14" t="s">
        <v>54</v>
      </c>
      <c r="D21" s="14" t="s">
        <v>55</v>
      </c>
      <c r="E21" s="14" t="s">
        <v>56</v>
      </c>
      <c r="F21" s="18" t="s">
        <v>57</v>
      </c>
      <c r="G21" s="19" t="s">
        <v>18</v>
      </c>
      <c r="H21" s="18">
        <v>28</v>
      </c>
      <c r="I21" s="14">
        <v>65.832999999999998</v>
      </c>
      <c r="J21" s="14">
        <v>65</v>
      </c>
      <c r="K21" s="14">
        <v>65</v>
      </c>
      <c r="L21" s="15"/>
    </row>
    <row r="22" spans="1:12" x14ac:dyDescent="0.25">
      <c r="A22" s="14">
        <v>15</v>
      </c>
      <c r="B22" s="14">
        <v>21</v>
      </c>
      <c r="C22" s="14" t="s">
        <v>58</v>
      </c>
      <c r="D22" s="14" t="s">
        <v>59</v>
      </c>
      <c r="E22" s="14"/>
      <c r="F22" s="18" t="s">
        <v>17</v>
      </c>
      <c r="G22" s="19" t="s">
        <v>18</v>
      </c>
      <c r="H22" s="18">
        <v>20</v>
      </c>
      <c r="I22" s="14">
        <v>65.667000000000002</v>
      </c>
      <c r="J22" s="14">
        <v>65</v>
      </c>
      <c r="K22" s="14">
        <v>70</v>
      </c>
      <c r="L22" s="15"/>
    </row>
    <row r="23" spans="1:12" x14ac:dyDescent="0.25">
      <c r="A23" s="14">
        <v>16</v>
      </c>
      <c r="B23" s="14">
        <v>9</v>
      </c>
      <c r="C23" s="14" t="s">
        <v>60</v>
      </c>
      <c r="D23" s="14" t="s">
        <v>61</v>
      </c>
      <c r="E23" s="14"/>
      <c r="F23" s="18" t="s">
        <v>17</v>
      </c>
      <c r="G23" s="19" t="s">
        <v>18</v>
      </c>
      <c r="H23" s="18">
        <v>20</v>
      </c>
      <c r="I23" s="14">
        <v>65.667000000000002</v>
      </c>
      <c r="J23" s="14">
        <v>65</v>
      </c>
      <c r="K23" s="14">
        <v>65</v>
      </c>
      <c r="L23" s="15"/>
    </row>
    <row r="24" spans="1:12" x14ac:dyDescent="0.25">
      <c r="A24" s="14">
        <v>17</v>
      </c>
      <c r="B24" s="14">
        <v>794</v>
      </c>
      <c r="C24" s="14" t="s">
        <v>62</v>
      </c>
      <c r="D24" s="14" t="s">
        <v>63</v>
      </c>
      <c r="E24" s="14" t="s">
        <v>64</v>
      </c>
      <c r="F24" s="18" t="s">
        <v>17</v>
      </c>
      <c r="G24" s="19" t="s">
        <v>18</v>
      </c>
      <c r="H24" s="18">
        <v>20</v>
      </c>
      <c r="I24" s="14">
        <v>65.332999999999998</v>
      </c>
      <c r="J24" s="14">
        <v>65</v>
      </c>
      <c r="K24" s="14">
        <v>70</v>
      </c>
      <c r="L24" s="15"/>
    </row>
    <row r="25" spans="1:12" x14ac:dyDescent="0.25">
      <c r="A25" s="14">
        <v>18</v>
      </c>
      <c r="B25" s="14">
        <v>411</v>
      </c>
      <c r="C25" s="14" t="s">
        <v>65</v>
      </c>
      <c r="D25" s="14" t="s">
        <v>66</v>
      </c>
      <c r="E25" s="14" t="s">
        <v>67</v>
      </c>
      <c r="F25" s="18" t="s">
        <v>17</v>
      </c>
      <c r="G25" s="19" t="s">
        <v>18</v>
      </c>
      <c r="H25" s="18">
        <v>20</v>
      </c>
      <c r="I25" s="14">
        <v>64.832999999999998</v>
      </c>
      <c r="J25" s="14">
        <v>60</v>
      </c>
      <c r="K25" s="14">
        <v>65</v>
      </c>
      <c r="L25" s="15"/>
    </row>
    <row r="26" spans="1:12" x14ac:dyDescent="0.25">
      <c r="A26" s="14">
        <v>19</v>
      </c>
      <c r="B26" s="14">
        <v>991</v>
      </c>
      <c r="C26" s="14" t="s">
        <v>68</v>
      </c>
      <c r="D26" s="14" t="s">
        <v>69</v>
      </c>
      <c r="E26" s="14" t="s">
        <v>70</v>
      </c>
      <c r="F26" s="18" t="s">
        <v>17</v>
      </c>
      <c r="G26" s="19" t="s">
        <v>18</v>
      </c>
      <c r="H26" s="18">
        <v>20</v>
      </c>
      <c r="I26" s="14">
        <v>64.5</v>
      </c>
      <c r="J26" s="14">
        <v>65</v>
      </c>
      <c r="K26" s="14">
        <v>65</v>
      </c>
      <c r="L26" s="15"/>
    </row>
    <row r="27" spans="1:12" x14ac:dyDescent="0.25">
      <c r="A27" s="14">
        <v>20</v>
      </c>
      <c r="B27" s="14">
        <v>1</v>
      </c>
      <c r="C27" s="14" t="s">
        <v>71</v>
      </c>
      <c r="D27" s="14" t="s">
        <v>72</v>
      </c>
      <c r="E27" s="14"/>
      <c r="F27" s="18" t="s">
        <v>29</v>
      </c>
      <c r="G27" s="19" t="s">
        <v>18</v>
      </c>
      <c r="H27" s="18">
        <v>24</v>
      </c>
      <c r="I27" s="14">
        <v>63.667000000000002</v>
      </c>
      <c r="J27" s="14">
        <v>60</v>
      </c>
      <c r="K27" s="14">
        <v>65</v>
      </c>
      <c r="L27" s="15"/>
    </row>
    <row r="28" spans="1:12" x14ac:dyDescent="0.25">
      <c r="A28" s="14"/>
      <c r="B28" s="14">
        <v>37</v>
      </c>
      <c r="C28" s="14" t="s">
        <v>73</v>
      </c>
      <c r="D28" s="14" t="s">
        <v>74</v>
      </c>
      <c r="E28" s="14" t="s">
        <v>75</v>
      </c>
      <c r="F28" s="18" t="s">
        <v>29</v>
      </c>
      <c r="G28" s="19" t="s">
        <v>18</v>
      </c>
      <c r="H28" s="18">
        <v>24</v>
      </c>
      <c r="I28" s="14">
        <v>63.667000000000002</v>
      </c>
      <c r="J28" s="14">
        <v>60</v>
      </c>
      <c r="K28" s="14">
        <v>65</v>
      </c>
      <c r="L28" s="15"/>
    </row>
    <row r="29" spans="1:12" x14ac:dyDescent="0.25">
      <c r="A29" s="14">
        <v>22</v>
      </c>
      <c r="B29" s="14">
        <v>280</v>
      </c>
      <c r="C29" s="14" t="s">
        <v>76</v>
      </c>
      <c r="D29" s="14" t="s">
        <v>77</v>
      </c>
      <c r="E29" s="14" t="s">
        <v>78</v>
      </c>
      <c r="F29" s="18" t="s">
        <v>17</v>
      </c>
      <c r="G29" s="19" t="s">
        <v>18</v>
      </c>
      <c r="H29" s="18">
        <v>20</v>
      </c>
      <c r="I29" s="14">
        <v>62.832999999999998</v>
      </c>
      <c r="J29" s="14">
        <v>60</v>
      </c>
      <c r="K29" s="14">
        <v>65</v>
      </c>
      <c r="L29" s="15"/>
    </row>
    <row r="30" spans="1:12" x14ac:dyDescent="0.25">
      <c r="A30" s="14">
        <v>23</v>
      </c>
      <c r="B30" s="14">
        <v>463</v>
      </c>
      <c r="C30" s="14" t="s">
        <v>79</v>
      </c>
      <c r="D30" s="14" t="s">
        <v>80</v>
      </c>
      <c r="E30" s="14" t="s">
        <v>81</v>
      </c>
      <c r="F30" s="18" t="s">
        <v>22</v>
      </c>
      <c r="G30" s="19" t="s">
        <v>18</v>
      </c>
      <c r="H30" s="18">
        <v>32</v>
      </c>
      <c r="I30" s="14">
        <v>62.667000000000002</v>
      </c>
      <c r="J30" s="14">
        <v>60</v>
      </c>
      <c r="K30" s="14">
        <v>60</v>
      </c>
      <c r="L30" s="15"/>
    </row>
    <row r="31" spans="1:12" x14ac:dyDescent="0.25">
      <c r="A31" s="14">
        <v>24</v>
      </c>
      <c r="B31" s="14">
        <v>496</v>
      </c>
      <c r="C31" s="14" t="s">
        <v>82</v>
      </c>
      <c r="D31" s="14" t="s">
        <v>83</v>
      </c>
      <c r="E31" s="14" t="s">
        <v>84</v>
      </c>
      <c r="F31" s="18" t="s">
        <v>85</v>
      </c>
      <c r="G31" s="19" t="s">
        <v>18</v>
      </c>
      <c r="H31" s="18">
        <v>36</v>
      </c>
      <c r="I31" s="14">
        <v>62.167000000000002</v>
      </c>
      <c r="J31" s="14">
        <v>65</v>
      </c>
      <c r="K31" s="14">
        <v>65</v>
      </c>
      <c r="L31" s="15"/>
    </row>
    <row r="32" spans="1:12" x14ac:dyDescent="0.25">
      <c r="A32" s="14">
        <v>25</v>
      </c>
      <c r="B32" s="14">
        <v>22</v>
      </c>
      <c r="C32" s="14" t="s">
        <v>86</v>
      </c>
      <c r="D32" s="14" t="s">
        <v>87</v>
      </c>
      <c r="E32" s="14"/>
      <c r="F32" s="18" t="s">
        <v>17</v>
      </c>
      <c r="G32" s="19" t="s">
        <v>18</v>
      </c>
      <c r="H32" s="18">
        <v>20</v>
      </c>
      <c r="I32" s="14">
        <v>62.167000000000002</v>
      </c>
      <c r="J32" s="14">
        <v>50</v>
      </c>
      <c r="K32" s="14">
        <v>65</v>
      </c>
      <c r="L32" s="15"/>
    </row>
    <row r="33" spans="1:12" x14ac:dyDescent="0.25">
      <c r="A33" s="14">
        <v>26</v>
      </c>
      <c r="B33" s="14">
        <v>17</v>
      </c>
      <c r="C33" s="14" t="s">
        <v>88</v>
      </c>
      <c r="D33" s="14" t="s">
        <v>89</v>
      </c>
      <c r="E33" s="14"/>
      <c r="F33" s="18" t="s">
        <v>17</v>
      </c>
      <c r="G33" s="19" t="s">
        <v>18</v>
      </c>
      <c r="H33" s="18">
        <v>20</v>
      </c>
      <c r="I33" s="14">
        <v>61.667000000000002</v>
      </c>
      <c r="J33" s="14">
        <v>60</v>
      </c>
      <c r="K33" s="14">
        <v>65</v>
      </c>
      <c r="L33" s="15"/>
    </row>
    <row r="34" spans="1:12" x14ac:dyDescent="0.25">
      <c r="A34" s="14">
        <v>27</v>
      </c>
      <c r="B34" s="14">
        <v>404</v>
      </c>
      <c r="C34" s="14" t="s">
        <v>90</v>
      </c>
      <c r="D34" s="14" t="s">
        <v>91</v>
      </c>
      <c r="E34" s="14" t="s">
        <v>92</v>
      </c>
      <c r="F34" s="18" t="s">
        <v>29</v>
      </c>
      <c r="G34" s="19" t="s">
        <v>18</v>
      </c>
      <c r="H34" s="18">
        <v>24</v>
      </c>
      <c r="I34" s="14">
        <v>61.332999999999998</v>
      </c>
      <c r="J34" s="14">
        <v>60</v>
      </c>
      <c r="K34" s="14">
        <v>60</v>
      </c>
      <c r="L34" s="15"/>
    </row>
    <row r="35" spans="1:12" x14ac:dyDescent="0.25">
      <c r="A35" s="14">
        <v>28</v>
      </c>
      <c r="B35" s="14">
        <v>909</v>
      </c>
      <c r="C35" s="14" t="s">
        <v>93</v>
      </c>
      <c r="D35" s="14" t="s">
        <v>94</v>
      </c>
      <c r="E35" s="14" t="s">
        <v>95</v>
      </c>
      <c r="F35" s="18" t="s">
        <v>96</v>
      </c>
      <c r="G35" s="19" t="s">
        <v>18</v>
      </c>
      <c r="H35" s="18">
        <v>50</v>
      </c>
      <c r="I35" s="14">
        <v>60.713999999999999</v>
      </c>
      <c r="J35" s="14">
        <v>60</v>
      </c>
      <c r="K35" s="14">
        <v>65</v>
      </c>
      <c r="L35" s="15"/>
    </row>
    <row r="36" spans="1:12" x14ac:dyDescent="0.25">
      <c r="A36" s="14">
        <v>29</v>
      </c>
      <c r="B36" s="14">
        <v>287</v>
      </c>
      <c r="C36" s="14" t="s">
        <v>97</v>
      </c>
      <c r="D36" s="14" t="s">
        <v>98</v>
      </c>
      <c r="E36" s="14" t="s">
        <v>99</v>
      </c>
      <c r="F36" s="18" t="s">
        <v>17</v>
      </c>
      <c r="G36" s="19" t="s">
        <v>18</v>
      </c>
      <c r="H36" s="18">
        <v>20</v>
      </c>
      <c r="I36" s="14">
        <v>60.332999999999998</v>
      </c>
      <c r="J36" s="14">
        <v>60</v>
      </c>
      <c r="K36" s="14">
        <v>60</v>
      </c>
      <c r="L36" s="15"/>
    </row>
    <row r="37" spans="1:12" x14ac:dyDescent="0.25">
      <c r="A37" s="14">
        <v>30</v>
      </c>
      <c r="B37" s="14">
        <v>16</v>
      </c>
      <c r="C37" s="14" t="s">
        <v>100</v>
      </c>
      <c r="D37" s="14" t="s">
        <v>101</v>
      </c>
      <c r="E37" s="14" t="s">
        <v>102</v>
      </c>
      <c r="F37" s="18" t="s">
        <v>57</v>
      </c>
      <c r="G37" s="19" t="s">
        <v>18</v>
      </c>
      <c r="H37" s="18">
        <v>28</v>
      </c>
      <c r="I37" s="14">
        <v>59.667000000000002</v>
      </c>
      <c r="J37" s="14">
        <v>60</v>
      </c>
      <c r="K37" s="14">
        <v>65</v>
      </c>
      <c r="L37" s="15"/>
    </row>
    <row r="38" spans="1:12" x14ac:dyDescent="0.25">
      <c r="A38" s="14">
        <v>31</v>
      </c>
      <c r="B38" s="14">
        <v>317</v>
      </c>
      <c r="C38" s="14" t="s">
        <v>103</v>
      </c>
      <c r="D38" s="14" t="s">
        <v>104</v>
      </c>
      <c r="E38" s="14" t="s">
        <v>105</v>
      </c>
      <c r="F38" s="18" t="s">
        <v>106</v>
      </c>
      <c r="G38" s="19" t="s">
        <v>18</v>
      </c>
      <c r="H38" s="18">
        <v>44</v>
      </c>
      <c r="I38" s="14">
        <v>59.429000000000002</v>
      </c>
      <c r="J38" s="14">
        <v>60</v>
      </c>
      <c r="K38" s="14">
        <v>65</v>
      </c>
      <c r="L38" s="15"/>
    </row>
    <row r="39" spans="1:12" x14ac:dyDescent="0.25">
      <c r="A39" s="14">
        <v>32</v>
      </c>
      <c r="B39" s="14">
        <v>861</v>
      </c>
      <c r="C39" s="14" t="s">
        <v>107</v>
      </c>
      <c r="D39" s="14" t="s">
        <v>108</v>
      </c>
      <c r="E39" s="14" t="s">
        <v>109</v>
      </c>
      <c r="F39" s="18" t="s">
        <v>29</v>
      </c>
      <c r="G39" s="19" t="s">
        <v>18</v>
      </c>
      <c r="H39" s="18">
        <v>24</v>
      </c>
      <c r="I39" s="14">
        <v>59.167000000000002</v>
      </c>
      <c r="J39" s="14">
        <v>55</v>
      </c>
      <c r="K39" s="14">
        <v>60</v>
      </c>
      <c r="L39" s="15"/>
    </row>
    <row r="40" spans="1:12" x14ac:dyDescent="0.25">
      <c r="A40" s="14">
        <v>33</v>
      </c>
      <c r="B40" s="14">
        <v>18</v>
      </c>
      <c r="C40" s="14" t="s">
        <v>110</v>
      </c>
      <c r="D40" s="14" t="s">
        <v>111</v>
      </c>
      <c r="E40" s="14"/>
      <c r="F40" s="18" t="s">
        <v>112</v>
      </c>
      <c r="G40" s="19" t="s">
        <v>18</v>
      </c>
      <c r="H40" s="18">
        <v>40</v>
      </c>
      <c r="I40" s="14">
        <v>58.856999999999999</v>
      </c>
      <c r="J40" s="14">
        <v>60</v>
      </c>
      <c r="K40" s="14">
        <v>60</v>
      </c>
      <c r="L40" s="15"/>
    </row>
    <row r="41" spans="1:12" x14ac:dyDescent="0.25">
      <c r="A41" s="14">
        <v>34</v>
      </c>
      <c r="B41" s="14">
        <v>101</v>
      </c>
      <c r="C41" s="14" t="s">
        <v>113</v>
      </c>
      <c r="D41" s="14" t="s">
        <v>114</v>
      </c>
      <c r="E41" s="14" t="s">
        <v>115</v>
      </c>
      <c r="F41" s="18" t="s">
        <v>17</v>
      </c>
      <c r="G41" s="19" t="s">
        <v>18</v>
      </c>
      <c r="H41" s="18">
        <v>20</v>
      </c>
      <c r="I41" s="14">
        <v>58.832999999999998</v>
      </c>
      <c r="J41" s="14">
        <v>55</v>
      </c>
      <c r="K41" s="14">
        <v>60</v>
      </c>
      <c r="L41" s="15"/>
    </row>
    <row r="42" spans="1:12" x14ac:dyDescent="0.25">
      <c r="A42" s="14">
        <v>35</v>
      </c>
      <c r="B42" s="14">
        <v>19</v>
      </c>
      <c r="C42" s="14" t="s">
        <v>116</v>
      </c>
      <c r="D42" s="14" t="s">
        <v>117</v>
      </c>
      <c r="E42" s="14"/>
      <c r="F42" s="18" t="s">
        <v>17</v>
      </c>
      <c r="G42" s="19" t="s">
        <v>18</v>
      </c>
      <c r="H42" s="18">
        <v>20</v>
      </c>
      <c r="I42" s="14">
        <v>58.167000000000002</v>
      </c>
      <c r="J42" s="14">
        <v>55</v>
      </c>
      <c r="K42" s="14">
        <v>55</v>
      </c>
      <c r="L42" s="15"/>
    </row>
    <row r="43" spans="1:12" x14ac:dyDescent="0.25">
      <c r="A43" s="14">
        <v>36</v>
      </c>
      <c r="B43" s="14">
        <v>7</v>
      </c>
      <c r="C43" s="14" t="s">
        <v>118</v>
      </c>
      <c r="D43" s="14" t="s">
        <v>119</v>
      </c>
      <c r="E43" s="14"/>
      <c r="F43" s="18" t="s">
        <v>17</v>
      </c>
      <c r="G43" s="19" t="s">
        <v>18</v>
      </c>
      <c r="H43" s="18">
        <v>20</v>
      </c>
      <c r="I43" s="14">
        <v>56.332999999999998</v>
      </c>
      <c r="J43" s="14">
        <v>55</v>
      </c>
      <c r="K43" s="14">
        <v>55</v>
      </c>
      <c r="L43" s="15"/>
    </row>
    <row r="44" spans="1:12" x14ac:dyDescent="0.25">
      <c r="A44" s="17">
        <v>37</v>
      </c>
      <c r="B44" s="17">
        <v>15</v>
      </c>
      <c r="C44" s="17" t="s">
        <v>120</v>
      </c>
      <c r="D44" s="17" t="s">
        <v>121</v>
      </c>
      <c r="E44" s="17"/>
      <c r="F44" s="20" t="s">
        <v>29</v>
      </c>
      <c r="G44" s="21" t="s">
        <v>18</v>
      </c>
      <c r="H44" s="20">
        <v>24</v>
      </c>
      <c r="I44" s="17">
        <v>55.332999999999998</v>
      </c>
      <c r="J44" s="17">
        <v>55</v>
      </c>
      <c r="K44" s="17">
        <v>55</v>
      </c>
      <c r="L44" s="16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0E229C-5997-4E61-9D3B-089544560808}">
  <dimension ref="A1:L31"/>
  <sheetViews>
    <sheetView workbookViewId="0">
      <selection activeCell="A3" sqref="A3"/>
    </sheetView>
  </sheetViews>
  <sheetFormatPr defaultColWidth="8.88671875" defaultRowHeight="13.8" x14ac:dyDescent="0.25"/>
  <cols>
    <col min="1" max="2" width="9.33203125" style="1" customWidth="1"/>
    <col min="3" max="5" width="30.6640625" style="1" customWidth="1"/>
    <col min="6" max="6" width="9.33203125" style="4" customWidth="1"/>
    <col min="7" max="7" width="9.33203125" style="5" customWidth="1"/>
    <col min="8" max="8" width="7.6640625" style="4" customWidth="1"/>
    <col min="9" max="12" width="9.33203125" style="1" customWidth="1"/>
    <col min="13" max="16384" width="8.88671875" style="1"/>
  </cols>
  <sheetData>
    <row r="1" spans="1:12" x14ac:dyDescent="0.25">
      <c r="A1" s="2" t="s">
        <v>197</v>
      </c>
    </row>
    <row r="2" spans="1:12" ht="14.4" x14ac:dyDescent="0.3">
      <c r="A2" s="3" t="s">
        <v>122</v>
      </c>
    </row>
    <row r="3" spans="1:12" ht="14.4" x14ac:dyDescent="0.3">
      <c r="A3"/>
    </row>
    <row r="4" spans="1:12" ht="14.4" x14ac:dyDescent="0.3">
      <c r="A4" s="3" t="s">
        <v>123</v>
      </c>
    </row>
    <row r="5" spans="1:12" ht="14.4" x14ac:dyDescent="0.3">
      <c r="A5" s="3" t="s">
        <v>124</v>
      </c>
    </row>
    <row r="8" spans="1:12" x14ac:dyDescent="0.25">
      <c r="A8" s="6" t="s">
        <v>3</v>
      </c>
      <c r="B8" s="6" t="s">
        <v>4</v>
      </c>
      <c r="C8" s="6" t="s">
        <v>5</v>
      </c>
      <c r="D8" s="6" t="s">
        <v>125</v>
      </c>
      <c r="E8" s="6" t="s">
        <v>7</v>
      </c>
      <c r="F8" s="8" t="s">
        <v>8</v>
      </c>
      <c r="G8" s="9" t="s">
        <v>9</v>
      </c>
      <c r="H8" s="8" t="s">
        <v>10</v>
      </c>
      <c r="I8" s="6" t="s">
        <v>11</v>
      </c>
      <c r="J8" s="6" t="s">
        <v>12</v>
      </c>
      <c r="K8" s="6" t="s">
        <v>13</v>
      </c>
      <c r="L8" s="7" t="s">
        <v>14</v>
      </c>
    </row>
    <row r="9" spans="1:12" s="2" customFormat="1" x14ac:dyDescent="0.25">
      <c r="A9" s="14">
        <v>1</v>
      </c>
      <c r="B9" s="14">
        <v>23</v>
      </c>
      <c r="C9" s="14" t="s">
        <v>126</v>
      </c>
      <c r="D9" s="14" t="s">
        <v>127</v>
      </c>
      <c r="E9" s="14"/>
      <c r="F9" s="18" t="s">
        <v>128</v>
      </c>
      <c r="G9" s="19" t="s">
        <v>129</v>
      </c>
      <c r="H9" s="18" t="s">
        <v>130</v>
      </c>
      <c r="I9" s="14">
        <v>88.332999999999998</v>
      </c>
      <c r="J9" s="14"/>
      <c r="K9" s="14"/>
      <c r="L9" s="15"/>
    </row>
    <row r="10" spans="1:12" x14ac:dyDescent="0.25">
      <c r="A10" s="14">
        <v>2</v>
      </c>
      <c r="B10" s="14">
        <v>14</v>
      </c>
      <c r="C10" s="14" t="s">
        <v>131</v>
      </c>
      <c r="D10" s="14" t="s">
        <v>132</v>
      </c>
      <c r="E10" s="14"/>
      <c r="F10" s="18" t="s">
        <v>133</v>
      </c>
      <c r="G10" s="19" t="s">
        <v>129</v>
      </c>
      <c r="H10" s="18" t="s">
        <v>134</v>
      </c>
      <c r="I10" s="14">
        <v>80.951999999999998</v>
      </c>
      <c r="J10" s="14"/>
      <c r="K10" s="14"/>
      <c r="L10" s="15"/>
    </row>
    <row r="11" spans="1:12" x14ac:dyDescent="0.25">
      <c r="A11" s="14"/>
      <c r="B11" s="14">
        <v>13</v>
      </c>
      <c r="C11" s="14" t="s">
        <v>135</v>
      </c>
      <c r="D11" s="14" t="s">
        <v>136</v>
      </c>
      <c r="E11" s="14"/>
      <c r="F11" s="18" t="s">
        <v>137</v>
      </c>
      <c r="G11" s="19" t="s">
        <v>129</v>
      </c>
      <c r="H11" s="18" t="s">
        <v>138</v>
      </c>
      <c r="I11" s="14">
        <v>80.951999999999998</v>
      </c>
      <c r="J11" s="14"/>
      <c r="K11" s="14"/>
      <c r="L11" s="15"/>
    </row>
    <row r="12" spans="1:12" x14ac:dyDescent="0.25">
      <c r="A12" s="17">
        <v>4</v>
      </c>
      <c r="B12" s="17">
        <v>12</v>
      </c>
      <c r="C12" s="17" t="s">
        <v>139</v>
      </c>
      <c r="D12" s="17" t="s">
        <v>140</v>
      </c>
      <c r="E12" s="17"/>
      <c r="F12" s="20" t="s">
        <v>141</v>
      </c>
      <c r="G12" s="21" t="s">
        <v>142</v>
      </c>
      <c r="H12" s="20">
        <v>16</v>
      </c>
      <c r="I12" s="17">
        <v>65.667000000000002</v>
      </c>
      <c r="J12" s="17">
        <v>70</v>
      </c>
      <c r="K12" s="17">
        <v>65</v>
      </c>
      <c r="L12" s="16"/>
    </row>
    <row r="15" spans="1:12" x14ac:dyDescent="0.25">
      <c r="A15" s="6" t="s">
        <v>3</v>
      </c>
      <c r="B15" s="6" t="s">
        <v>4</v>
      </c>
      <c r="C15" s="6" t="s">
        <v>5</v>
      </c>
      <c r="D15" s="6" t="s">
        <v>125</v>
      </c>
      <c r="E15" s="6" t="s">
        <v>7</v>
      </c>
      <c r="F15" s="8" t="s">
        <v>8</v>
      </c>
      <c r="G15" s="9" t="s">
        <v>9</v>
      </c>
      <c r="H15" s="8" t="s">
        <v>10</v>
      </c>
      <c r="I15" s="6" t="s">
        <v>11</v>
      </c>
      <c r="J15" s="6" t="s">
        <v>12</v>
      </c>
      <c r="K15" s="6" t="s">
        <v>13</v>
      </c>
      <c r="L15" s="7" t="s">
        <v>14</v>
      </c>
    </row>
    <row r="16" spans="1:12" s="2" customFormat="1" x14ac:dyDescent="0.25">
      <c r="A16" s="10">
        <v>1</v>
      </c>
      <c r="B16" s="10">
        <v>10</v>
      </c>
      <c r="C16" s="10" t="s">
        <v>143</v>
      </c>
      <c r="D16" s="10" t="s">
        <v>144</v>
      </c>
      <c r="E16" s="10" t="s">
        <v>145</v>
      </c>
      <c r="F16" s="12" t="s">
        <v>17</v>
      </c>
      <c r="G16" s="13" t="s">
        <v>142</v>
      </c>
      <c r="H16" s="12">
        <v>20</v>
      </c>
      <c r="I16" s="10">
        <v>66.5</v>
      </c>
      <c r="J16" s="10">
        <v>70</v>
      </c>
      <c r="K16" s="10">
        <v>70</v>
      </c>
      <c r="L16" s="11"/>
    </row>
    <row r="17" spans="1:12" s="2" customFormat="1" x14ac:dyDescent="0.25">
      <c r="A17" s="10">
        <v>2</v>
      </c>
      <c r="B17" s="10">
        <v>686</v>
      </c>
      <c r="C17" s="10" t="s">
        <v>146</v>
      </c>
      <c r="D17" s="10" t="s">
        <v>147</v>
      </c>
      <c r="E17" s="10" t="s">
        <v>148</v>
      </c>
      <c r="F17" s="12" t="s">
        <v>17</v>
      </c>
      <c r="G17" s="13" t="s">
        <v>149</v>
      </c>
      <c r="H17" s="12">
        <v>20</v>
      </c>
      <c r="I17" s="10">
        <v>64.832999999999998</v>
      </c>
      <c r="J17" s="10">
        <v>65</v>
      </c>
      <c r="K17" s="10">
        <v>65</v>
      </c>
      <c r="L17" s="11"/>
    </row>
    <row r="18" spans="1:12" s="2" customFormat="1" x14ac:dyDescent="0.25">
      <c r="A18" s="10">
        <v>3</v>
      </c>
      <c r="B18" s="10">
        <v>11</v>
      </c>
      <c r="C18" s="10" t="s">
        <v>150</v>
      </c>
      <c r="D18" s="10" t="s">
        <v>151</v>
      </c>
      <c r="E18" s="10" t="s">
        <v>152</v>
      </c>
      <c r="F18" s="12" t="s">
        <v>17</v>
      </c>
      <c r="G18" s="13" t="s">
        <v>149</v>
      </c>
      <c r="H18" s="12">
        <v>20</v>
      </c>
      <c r="I18" s="10">
        <v>64.832999999999998</v>
      </c>
      <c r="J18" s="10">
        <v>60</v>
      </c>
      <c r="K18" s="10">
        <v>60</v>
      </c>
      <c r="L18" s="11"/>
    </row>
    <row r="19" spans="1:12" s="2" customFormat="1" x14ac:dyDescent="0.25">
      <c r="A19" s="10">
        <v>4</v>
      </c>
      <c r="B19" s="10">
        <v>361</v>
      </c>
      <c r="C19" s="10" t="s">
        <v>153</v>
      </c>
      <c r="D19" s="10" t="s">
        <v>154</v>
      </c>
      <c r="E19" s="10" t="s">
        <v>155</v>
      </c>
      <c r="F19" s="12" t="s">
        <v>17</v>
      </c>
      <c r="G19" s="13" t="s">
        <v>149</v>
      </c>
      <c r="H19" s="12">
        <v>20</v>
      </c>
      <c r="I19" s="10">
        <v>63.832999999999998</v>
      </c>
      <c r="J19" s="10">
        <v>60</v>
      </c>
      <c r="K19" s="10">
        <v>60</v>
      </c>
      <c r="L19" s="11"/>
    </row>
    <row r="20" spans="1:12" x14ac:dyDescent="0.25">
      <c r="A20" s="14">
        <v>5</v>
      </c>
      <c r="B20" s="14">
        <v>504</v>
      </c>
      <c r="C20" s="14" t="s">
        <v>153</v>
      </c>
      <c r="D20" s="14" t="s">
        <v>156</v>
      </c>
      <c r="E20" s="14" t="s">
        <v>157</v>
      </c>
      <c r="F20" s="18" t="s">
        <v>17</v>
      </c>
      <c r="G20" s="19" t="s">
        <v>149</v>
      </c>
      <c r="H20" s="18">
        <v>20</v>
      </c>
      <c r="I20" s="14">
        <v>63.832999999999998</v>
      </c>
      <c r="J20" s="14">
        <v>55</v>
      </c>
      <c r="K20" s="14">
        <v>65</v>
      </c>
      <c r="L20" s="15"/>
    </row>
    <row r="21" spans="1:12" x14ac:dyDescent="0.25">
      <c r="A21" s="14">
        <v>6</v>
      </c>
      <c r="B21" s="14">
        <v>592</v>
      </c>
      <c r="C21" s="14" t="s">
        <v>158</v>
      </c>
      <c r="D21" s="14" t="s">
        <v>159</v>
      </c>
      <c r="E21" s="14" t="s">
        <v>160</v>
      </c>
      <c r="F21" s="18" t="s">
        <v>17</v>
      </c>
      <c r="G21" s="19" t="s">
        <v>129</v>
      </c>
      <c r="H21" s="18">
        <v>20</v>
      </c>
      <c r="I21" s="14">
        <v>63.667000000000002</v>
      </c>
      <c r="J21" s="14">
        <v>60</v>
      </c>
      <c r="K21" s="14">
        <v>65</v>
      </c>
      <c r="L21" s="15"/>
    </row>
    <row r="22" spans="1:12" x14ac:dyDescent="0.25">
      <c r="A22" s="14">
        <v>7</v>
      </c>
      <c r="B22" s="14">
        <v>222</v>
      </c>
      <c r="C22" s="14" t="s">
        <v>161</v>
      </c>
      <c r="D22" s="14" t="s">
        <v>162</v>
      </c>
      <c r="E22" s="14" t="s">
        <v>70</v>
      </c>
      <c r="F22" s="18" t="s">
        <v>17</v>
      </c>
      <c r="G22" s="19" t="s">
        <v>129</v>
      </c>
      <c r="H22" s="18">
        <v>20</v>
      </c>
      <c r="I22" s="14">
        <v>63.667000000000002</v>
      </c>
      <c r="J22" s="14">
        <v>60</v>
      </c>
      <c r="K22" s="14">
        <v>60</v>
      </c>
      <c r="L22" s="15"/>
    </row>
    <row r="23" spans="1:12" x14ac:dyDescent="0.25">
      <c r="A23" s="14">
        <v>8</v>
      </c>
      <c r="B23" s="14">
        <v>4</v>
      </c>
      <c r="C23" s="14" t="s">
        <v>163</v>
      </c>
      <c r="D23" s="14" t="s">
        <v>164</v>
      </c>
      <c r="E23" s="14"/>
      <c r="F23" s="18" t="s">
        <v>17</v>
      </c>
      <c r="G23" s="19" t="s">
        <v>149</v>
      </c>
      <c r="H23" s="18">
        <v>20</v>
      </c>
      <c r="I23" s="14">
        <v>63.332999999999998</v>
      </c>
      <c r="J23" s="14">
        <v>60</v>
      </c>
      <c r="K23" s="14">
        <v>65</v>
      </c>
      <c r="L23" s="15"/>
    </row>
    <row r="24" spans="1:12" x14ac:dyDescent="0.25">
      <c r="A24" s="14">
        <v>9</v>
      </c>
      <c r="B24" s="14">
        <v>446</v>
      </c>
      <c r="C24" s="14" t="s">
        <v>165</v>
      </c>
      <c r="D24" s="14" t="s">
        <v>166</v>
      </c>
      <c r="E24" s="14" t="s">
        <v>167</v>
      </c>
      <c r="F24" s="18" t="s">
        <v>17</v>
      </c>
      <c r="G24" s="19" t="s">
        <v>149</v>
      </c>
      <c r="H24" s="18">
        <v>20</v>
      </c>
      <c r="I24" s="14">
        <v>63</v>
      </c>
      <c r="J24" s="14">
        <v>60</v>
      </c>
      <c r="K24" s="14">
        <v>60</v>
      </c>
      <c r="L24" s="15"/>
    </row>
    <row r="25" spans="1:12" x14ac:dyDescent="0.25">
      <c r="A25" s="14">
        <v>10</v>
      </c>
      <c r="B25" s="14">
        <v>3</v>
      </c>
      <c r="C25" s="14" t="s">
        <v>168</v>
      </c>
      <c r="D25" s="14" t="s">
        <v>169</v>
      </c>
      <c r="E25" s="14"/>
      <c r="F25" s="18" t="s">
        <v>17</v>
      </c>
      <c r="G25" s="19" t="s">
        <v>149</v>
      </c>
      <c r="H25" s="18">
        <v>20</v>
      </c>
      <c r="I25" s="14">
        <v>62.832999999999998</v>
      </c>
      <c r="J25" s="14">
        <v>60</v>
      </c>
      <c r="K25" s="14">
        <v>65</v>
      </c>
      <c r="L25" s="15"/>
    </row>
    <row r="26" spans="1:12" x14ac:dyDescent="0.25">
      <c r="A26" s="14">
        <v>11</v>
      </c>
      <c r="B26" s="14">
        <v>540</v>
      </c>
      <c r="C26" s="14" t="s">
        <v>170</v>
      </c>
      <c r="D26" s="14" t="s">
        <v>171</v>
      </c>
      <c r="E26" s="14" t="s">
        <v>172</v>
      </c>
      <c r="F26" s="18" t="s">
        <v>106</v>
      </c>
      <c r="G26" s="19" t="s">
        <v>149</v>
      </c>
      <c r="H26" s="18">
        <v>92</v>
      </c>
      <c r="I26" s="14">
        <v>62.073</v>
      </c>
      <c r="J26" s="14">
        <v>70</v>
      </c>
      <c r="K26" s="14">
        <v>65</v>
      </c>
      <c r="L26" s="15"/>
    </row>
    <row r="27" spans="1:12" x14ac:dyDescent="0.25">
      <c r="A27" s="14">
        <v>12</v>
      </c>
      <c r="B27" s="14">
        <v>2</v>
      </c>
      <c r="C27" s="14" t="s">
        <v>158</v>
      </c>
      <c r="D27" s="14" t="s">
        <v>173</v>
      </c>
      <c r="E27" s="14"/>
      <c r="F27" s="18" t="s">
        <v>17</v>
      </c>
      <c r="G27" s="19" t="s">
        <v>142</v>
      </c>
      <c r="H27" s="18">
        <v>20</v>
      </c>
      <c r="I27" s="14">
        <v>61.667000000000002</v>
      </c>
      <c r="J27" s="14">
        <v>50</v>
      </c>
      <c r="K27" s="14">
        <v>60</v>
      </c>
      <c r="L27" s="15"/>
    </row>
    <row r="28" spans="1:12" x14ac:dyDescent="0.25">
      <c r="A28" s="14">
        <v>13</v>
      </c>
      <c r="B28" s="14">
        <v>5</v>
      </c>
      <c r="C28" s="14" t="s">
        <v>174</v>
      </c>
      <c r="D28" s="14" t="s">
        <v>175</v>
      </c>
      <c r="E28" s="14"/>
      <c r="F28" s="18" t="s">
        <v>17</v>
      </c>
      <c r="G28" s="19" t="s">
        <v>142</v>
      </c>
      <c r="H28" s="18">
        <v>20</v>
      </c>
      <c r="I28" s="14">
        <v>61.332999999999998</v>
      </c>
      <c r="J28" s="14">
        <v>55</v>
      </c>
      <c r="K28" s="14">
        <v>60</v>
      </c>
      <c r="L28" s="15"/>
    </row>
    <row r="29" spans="1:12" x14ac:dyDescent="0.25">
      <c r="A29" s="14">
        <v>14</v>
      </c>
      <c r="B29" s="14">
        <v>705</v>
      </c>
      <c r="C29" s="14" t="s">
        <v>176</v>
      </c>
      <c r="D29" s="14" t="s">
        <v>177</v>
      </c>
      <c r="E29" s="14" t="s">
        <v>178</v>
      </c>
      <c r="F29" s="18" t="s">
        <v>29</v>
      </c>
      <c r="G29" s="19" t="s">
        <v>149</v>
      </c>
      <c r="H29" s="18">
        <v>24</v>
      </c>
      <c r="I29" s="14">
        <v>61.167000000000002</v>
      </c>
      <c r="J29" s="14">
        <v>60</v>
      </c>
      <c r="K29" s="14">
        <v>65</v>
      </c>
      <c r="L29" s="15"/>
    </row>
    <row r="30" spans="1:12" x14ac:dyDescent="0.25">
      <c r="A30" s="14">
        <v>15</v>
      </c>
      <c r="B30" s="14">
        <v>914</v>
      </c>
      <c r="C30" s="14" t="s">
        <v>179</v>
      </c>
      <c r="D30" s="14" t="s">
        <v>180</v>
      </c>
      <c r="E30" s="14" t="s">
        <v>181</v>
      </c>
      <c r="F30" s="18" t="s">
        <v>17</v>
      </c>
      <c r="G30" s="19" t="s">
        <v>149</v>
      </c>
      <c r="H30" s="18">
        <v>20</v>
      </c>
      <c r="I30" s="14">
        <v>60.5</v>
      </c>
      <c r="J30" s="14">
        <v>60</v>
      </c>
      <c r="K30" s="14">
        <v>60</v>
      </c>
      <c r="L30" s="15"/>
    </row>
    <row r="31" spans="1:12" x14ac:dyDescent="0.25">
      <c r="A31" s="17">
        <v>16</v>
      </c>
      <c r="B31" s="17">
        <v>440</v>
      </c>
      <c r="C31" s="17" t="s">
        <v>182</v>
      </c>
      <c r="D31" s="17" t="s">
        <v>183</v>
      </c>
      <c r="E31" s="17"/>
      <c r="F31" s="20" t="s">
        <v>17</v>
      </c>
      <c r="G31" s="21" t="s">
        <v>142</v>
      </c>
      <c r="H31" s="20">
        <v>20</v>
      </c>
      <c r="I31" s="17">
        <v>60</v>
      </c>
      <c r="J31" s="17">
        <v>60</v>
      </c>
      <c r="K31" s="17">
        <v>60</v>
      </c>
      <c r="L31" s="16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7000AD-259D-4CA0-AE1E-44816580B087}">
  <dimension ref="A1:L16"/>
  <sheetViews>
    <sheetView workbookViewId="0">
      <selection activeCell="A7" sqref="A7:XFD8"/>
    </sheetView>
  </sheetViews>
  <sheetFormatPr defaultColWidth="8.88671875" defaultRowHeight="13.8" x14ac:dyDescent="0.25"/>
  <cols>
    <col min="1" max="2" width="9.33203125" style="1" customWidth="1"/>
    <col min="3" max="5" width="30.6640625" style="1" customWidth="1"/>
    <col min="6" max="6" width="9.33203125" style="4" customWidth="1"/>
    <col min="7" max="7" width="9.33203125" style="5" customWidth="1"/>
    <col min="8" max="8" width="7.6640625" style="4" customWidth="1"/>
    <col min="9" max="12" width="9.33203125" style="1" customWidth="1"/>
    <col min="13" max="16384" width="8.88671875" style="1"/>
  </cols>
  <sheetData>
    <row r="1" spans="1:12" x14ac:dyDescent="0.25">
      <c r="A1" s="2" t="s">
        <v>198</v>
      </c>
    </row>
    <row r="2" spans="1:12" ht="14.4" x14ac:dyDescent="0.3">
      <c r="A2" s="3" t="s">
        <v>184</v>
      </c>
    </row>
    <row r="3" spans="1:12" ht="14.4" x14ac:dyDescent="0.3">
      <c r="A3"/>
    </row>
    <row r="4" spans="1:12" ht="14.4" x14ac:dyDescent="0.3">
      <c r="A4" s="3" t="s">
        <v>185</v>
      </c>
    </row>
    <row r="5" spans="1:12" ht="14.4" x14ac:dyDescent="0.3">
      <c r="A5" s="3" t="s">
        <v>186</v>
      </c>
    </row>
    <row r="8" spans="1:12" x14ac:dyDescent="0.25">
      <c r="A8" s="6" t="s">
        <v>3</v>
      </c>
      <c r="B8" s="6" t="s">
        <v>4</v>
      </c>
      <c r="C8" s="6" t="s">
        <v>5</v>
      </c>
      <c r="D8" s="6" t="s">
        <v>6</v>
      </c>
      <c r="E8" s="6" t="s">
        <v>7</v>
      </c>
      <c r="F8" s="8" t="s">
        <v>8</v>
      </c>
      <c r="G8" s="9" t="s">
        <v>9</v>
      </c>
      <c r="H8" s="8" t="s">
        <v>10</v>
      </c>
      <c r="I8" s="6" t="s">
        <v>11</v>
      </c>
      <c r="J8" s="6" t="s">
        <v>12</v>
      </c>
      <c r="K8" s="6" t="s">
        <v>13</v>
      </c>
      <c r="L8" s="7" t="s">
        <v>14</v>
      </c>
    </row>
    <row r="9" spans="1:12" s="2" customFormat="1" x14ac:dyDescent="0.25">
      <c r="A9" s="10">
        <v>1</v>
      </c>
      <c r="B9" s="10">
        <v>932</v>
      </c>
      <c r="C9" s="10" t="s">
        <v>33</v>
      </c>
      <c r="D9" s="10" t="s">
        <v>34</v>
      </c>
      <c r="E9" s="10" t="s">
        <v>35</v>
      </c>
      <c r="F9" s="12" t="s">
        <v>22</v>
      </c>
      <c r="G9" s="13" t="s">
        <v>18</v>
      </c>
      <c r="H9" s="12">
        <v>33</v>
      </c>
      <c r="I9" s="10">
        <v>72.5</v>
      </c>
      <c r="J9" s="10">
        <v>75</v>
      </c>
      <c r="K9" s="10">
        <v>80</v>
      </c>
      <c r="L9" s="11"/>
    </row>
    <row r="10" spans="1:12" s="2" customFormat="1" x14ac:dyDescent="0.25">
      <c r="A10" s="10">
        <v>2</v>
      </c>
      <c r="B10" s="10">
        <v>938</v>
      </c>
      <c r="C10" s="10" t="s">
        <v>36</v>
      </c>
      <c r="D10" s="10" t="s">
        <v>37</v>
      </c>
      <c r="E10" s="10" t="s">
        <v>38</v>
      </c>
      <c r="F10" s="12" t="s">
        <v>17</v>
      </c>
      <c r="G10" s="13" t="s">
        <v>18</v>
      </c>
      <c r="H10" s="12">
        <v>21</v>
      </c>
      <c r="I10" s="10">
        <v>70.332999999999998</v>
      </c>
      <c r="J10" s="10">
        <v>70</v>
      </c>
      <c r="K10" s="10">
        <v>75</v>
      </c>
      <c r="L10" s="11"/>
    </row>
    <row r="11" spans="1:12" x14ac:dyDescent="0.25">
      <c r="A11" s="14">
        <v>3</v>
      </c>
      <c r="B11" s="14">
        <v>60</v>
      </c>
      <c r="C11" s="14" t="s">
        <v>187</v>
      </c>
      <c r="D11" s="14" t="s">
        <v>16</v>
      </c>
      <c r="E11" s="14"/>
      <c r="F11" s="18" t="s">
        <v>17</v>
      </c>
      <c r="G11" s="19" t="s">
        <v>18</v>
      </c>
      <c r="H11" s="18">
        <v>21</v>
      </c>
      <c r="I11" s="14">
        <v>70.167000000000002</v>
      </c>
      <c r="J11" s="14">
        <v>65</v>
      </c>
      <c r="K11" s="14">
        <v>70</v>
      </c>
      <c r="L11" s="15"/>
    </row>
    <row r="12" spans="1:12" x14ac:dyDescent="0.25">
      <c r="A12" s="14">
        <v>4</v>
      </c>
      <c r="B12" s="14">
        <v>598</v>
      </c>
      <c r="C12" s="14" t="s">
        <v>19</v>
      </c>
      <c r="D12" s="14" t="s">
        <v>20</v>
      </c>
      <c r="E12" s="14" t="s">
        <v>21</v>
      </c>
      <c r="F12" s="18" t="s">
        <v>22</v>
      </c>
      <c r="G12" s="19" t="s">
        <v>18</v>
      </c>
      <c r="H12" s="18">
        <v>33</v>
      </c>
      <c r="I12" s="14">
        <v>70</v>
      </c>
      <c r="J12" s="14">
        <v>65</v>
      </c>
      <c r="K12" s="14">
        <v>75</v>
      </c>
      <c r="L12" s="15"/>
    </row>
    <row r="13" spans="1:12" x14ac:dyDescent="0.25">
      <c r="A13" s="14">
        <v>5</v>
      </c>
      <c r="B13" s="14">
        <v>518</v>
      </c>
      <c r="C13" s="14" t="s">
        <v>39</v>
      </c>
      <c r="D13" s="14" t="s">
        <v>40</v>
      </c>
      <c r="E13" s="14" t="s">
        <v>41</v>
      </c>
      <c r="F13" s="18" t="s">
        <v>17</v>
      </c>
      <c r="G13" s="19" t="s">
        <v>18</v>
      </c>
      <c r="H13" s="18">
        <v>21</v>
      </c>
      <c r="I13" s="14">
        <v>68.332999999999998</v>
      </c>
      <c r="J13" s="14">
        <v>70</v>
      </c>
      <c r="K13" s="14">
        <v>80</v>
      </c>
      <c r="L13" s="15"/>
    </row>
    <row r="14" spans="1:12" x14ac:dyDescent="0.25">
      <c r="A14" s="14">
        <v>6</v>
      </c>
      <c r="B14" s="14">
        <v>233</v>
      </c>
      <c r="C14" s="14" t="s">
        <v>23</v>
      </c>
      <c r="D14" s="14" t="s">
        <v>24</v>
      </c>
      <c r="E14" s="14" t="s">
        <v>25</v>
      </c>
      <c r="F14" s="18" t="s">
        <v>17</v>
      </c>
      <c r="G14" s="19" t="s">
        <v>18</v>
      </c>
      <c r="H14" s="18">
        <v>21</v>
      </c>
      <c r="I14" s="14">
        <v>65.167000000000002</v>
      </c>
      <c r="J14" s="14">
        <v>65</v>
      </c>
      <c r="K14" s="14">
        <v>75</v>
      </c>
      <c r="L14" s="15"/>
    </row>
    <row r="15" spans="1:12" x14ac:dyDescent="0.25">
      <c r="A15" s="14">
        <v>7</v>
      </c>
      <c r="B15" s="14">
        <v>630</v>
      </c>
      <c r="C15" s="14" t="s">
        <v>26</v>
      </c>
      <c r="D15" s="14" t="s">
        <v>27</v>
      </c>
      <c r="E15" s="14" t="s">
        <v>28</v>
      </c>
      <c r="F15" s="18" t="s">
        <v>29</v>
      </c>
      <c r="G15" s="19" t="s">
        <v>18</v>
      </c>
      <c r="H15" s="18">
        <v>25</v>
      </c>
      <c r="I15" s="14">
        <v>64.5</v>
      </c>
      <c r="J15" s="14">
        <v>60</v>
      </c>
      <c r="K15" s="14">
        <v>65</v>
      </c>
      <c r="L15" s="15"/>
    </row>
    <row r="16" spans="1:12" x14ac:dyDescent="0.25">
      <c r="A16" s="17">
        <v>8</v>
      </c>
      <c r="B16" s="17">
        <v>469</v>
      </c>
      <c r="C16" s="17" t="s">
        <v>30</v>
      </c>
      <c r="D16" s="17" t="s">
        <v>31</v>
      </c>
      <c r="E16" s="17" t="s">
        <v>32</v>
      </c>
      <c r="F16" s="20" t="s">
        <v>17</v>
      </c>
      <c r="G16" s="21" t="s">
        <v>18</v>
      </c>
      <c r="H16" s="20">
        <v>21</v>
      </c>
      <c r="I16" s="17">
        <v>63.167000000000002</v>
      </c>
      <c r="J16" s="17">
        <v>55</v>
      </c>
      <c r="K16" s="17">
        <v>65</v>
      </c>
      <c r="L16" s="16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6F202E-613A-4F57-8B3E-205EE0B9F8E4}">
  <dimension ref="A1:L16"/>
  <sheetViews>
    <sheetView workbookViewId="0">
      <selection activeCell="A2" sqref="A2"/>
    </sheetView>
  </sheetViews>
  <sheetFormatPr defaultColWidth="8.88671875" defaultRowHeight="13.8" x14ac:dyDescent="0.25"/>
  <cols>
    <col min="1" max="2" width="9.33203125" style="1" customWidth="1"/>
    <col min="3" max="5" width="30.6640625" style="1" customWidth="1"/>
    <col min="6" max="6" width="9.33203125" style="4" customWidth="1"/>
    <col min="7" max="7" width="9.33203125" style="5" customWidth="1"/>
    <col min="8" max="8" width="7.6640625" style="4" customWidth="1"/>
    <col min="9" max="12" width="9.33203125" style="1" customWidth="1"/>
    <col min="13" max="16384" width="8.88671875" style="1"/>
  </cols>
  <sheetData>
    <row r="1" spans="1:12" x14ac:dyDescent="0.25">
      <c r="A1" s="2" t="s">
        <v>198</v>
      </c>
    </row>
    <row r="2" spans="1:12" ht="14.4" x14ac:dyDescent="0.3">
      <c r="A2" s="3" t="s">
        <v>188</v>
      </c>
    </row>
    <row r="3" spans="1:12" ht="14.4" x14ac:dyDescent="0.3">
      <c r="A3"/>
    </row>
    <row r="4" spans="1:12" ht="14.4" x14ac:dyDescent="0.3">
      <c r="A4" s="3" t="s">
        <v>185</v>
      </c>
    </row>
    <row r="5" spans="1:12" ht="14.4" x14ac:dyDescent="0.3">
      <c r="A5" s="3" t="s">
        <v>189</v>
      </c>
    </row>
    <row r="8" spans="1:12" x14ac:dyDescent="0.25">
      <c r="A8" s="6" t="s">
        <v>3</v>
      </c>
      <c r="B8" s="6" t="s">
        <v>4</v>
      </c>
      <c r="C8" s="6" t="s">
        <v>5</v>
      </c>
      <c r="D8" s="6" t="s">
        <v>190</v>
      </c>
      <c r="E8" s="6" t="s">
        <v>7</v>
      </c>
      <c r="F8" s="8" t="s">
        <v>8</v>
      </c>
      <c r="G8" s="9" t="s">
        <v>9</v>
      </c>
      <c r="H8" s="8" t="s">
        <v>10</v>
      </c>
      <c r="I8" s="6" t="s">
        <v>11</v>
      </c>
      <c r="J8" s="6" t="s">
        <v>12</v>
      </c>
      <c r="K8" s="6" t="s">
        <v>13</v>
      </c>
      <c r="L8" s="7" t="s">
        <v>14</v>
      </c>
    </row>
    <row r="9" spans="1:12" s="2" customFormat="1" x14ac:dyDescent="0.25">
      <c r="A9" s="10">
        <v>1</v>
      </c>
      <c r="B9" s="10">
        <v>10</v>
      </c>
      <c r="C9" s="10" t="s">
        <v>191</v>
      </c>
      <c r="D9" s="10" t="s">
        <v>144</v>
      </c>
      <c r="E9" s="10" t="s">
        <v>145</v>
      </c>
      <c r="F9" s="12" t="s">
        <v>17</v>
      </c>
      <c r="G9" s="13" t="s">
        <v>142</v>
      </c>
      <c r="H9" s="12">
        <v>21</v>
      </c>
      <c r="I9" s="10">
        <v>68.332999999999998</v>
      </c>
      <c r="J9" s="10">
        <v>70</v>
      </c>
      <c r="K9" s="10">
        <v>75</v>
      </c>
      <c r="L9" s="11"/>
    </row>
    <row r="10" spans="1:12" s="2" customFormat="1" x14ac:dyDescent="0.25">
      <c r="A10" s="10">
        <v>2</v>
      </c>
      <c r="B10" s="10">
        <v>4</v>
      </c>
      <c r="C10" s="10" t="s">
        <v>163</v>
      </c>
      <c r="D10" s="10" t="s">
        <v>164</v>
      </c>
      <c r="E10" s="10"/>
      <c r="F10" s="12" t="s">
        <v>17</v>
      </c>
      <c r="G10" s="13" t="s">
        <v>149</v>
      </c>
      <c r="H10" s="12">
        <v>21</v>
      </c>
      <c r="I10" s="10">
        <v>68.332999999999998</v>
      </c>
      <c r="J10" s="10">
        <v>60</v>
      </c>
      <c r="K10" s="10">
        <v>70</v>
      </c>
      <c r="L10" s="11"/>
    </row>
    <row r="11" spans="1:12" x14ac:dyDescent="0.25">
      <c r="A11" s="14">
        <v>3</v>
      </c>
      <c r="B11" s="14">
        <v>446</v>
      </c>
      <c r="C11" s="14" t="s">
        <v>165</v>
      </c>
      <c r="D11" s="14" t="s">
        <v>166</v>
      </c>
      <c r="E11" s="14" t="s">
        <v>167</v>
      </c>
      <c r="F11" s="18" t="s">
        <v>17</v>
      </c>
      <c r="G11" s="19" t="s">
        <v>149</v>
      </c>
      <c r="H11" s="18">
        <v>21</v>
      </c>
      <c r="I11" s="14">
        <v>61</v>
      </c>
      <c r="J11" s="14">
        <v>55</v>
      </c>
      <c r="K11" s="14">
        <v>60</v>
      </c>
      <c r="L11" s="15"/>
    </row>
    <row r="12" spans="1:12" x14ac:dyDescent="0.25">
      <c r="A12" s="14">
        <v>4</v>
      </c>
      <c r="B12" s="14">
        <v>686</v>
      </c>
      <c r="C12" s="14" t="s">
        <v>146</v>
      </c>
      <c r="D12" s="14" t="s">
        <v>147</v>
      </c>
      <c r="E12" s="14" t="s">
        <v>148</v>
      </c>
      <c r="F12" s="18" t="s">
        <v>17</v>
      </c>
      <c r="G12" s="19" t="s">
        <v>149</v>
      </c>
      <c r="H12" s="18">
        <v>21</v>
      </c>
      <c r="I12" s="14">
        <v>60.832999999999998</v>
      </c>
      <c r="J12" s="14">
        <v>60</v>
      </c>
      <c r="K12" s="14">
        <v>65</v>
      </c>
      <c r="L12" s="15"/>
    </row>
    <row r="13" spans="1:12" x14ac:dyDescent="0.25">
      <c r="A13" s="14">
        <v>5</v>
      </c>
      <c r="B13" s="14">
        <v>222</v>
      </c>
      <c r="C13" s="14" t="s">
        <v>161</v>
      </c>
      <c r="D13" s="14" t="s">
        <v>162</v>
      </c>
      <c r="E13" s="14" t="s">
        <v>70</v>
      </c>
      <c r="F13" s="18" t="s">
        <v>17</v>
      </c>
      <c r="G13" s="19" t="s">
        <v>129</v>
      </c>
      <c r="H13" s="18">
        <v>21</v>
      </c>
      <c r="I13" s="14">
        <v>59.5</v>
      </c>
      <c r="J13" s="14">
        <v>60</v>
      </c>
      <c r="K13" s="14">
        <v>70</v>
      </c>
      <c r="L13" s="15"/>
    </row>
    <row r="14" spans="1:12" x14ac:dyDescent="0.25">
      <c r="A14" s="14">
        <v>6</v>
      </c>
      <c r="B14" s="14">
        <v>11</v>
      </c>
      <c r="C14" s="14" t="s">
        <v>150</v>
      </c>
      <c r="D14" s="14" t="s">
        <v>151</v>
      </c>
      <c r="E14" s="14" t="s">
        <v>152</v>
      </c>
      <c r="F14" s="18" t="s">
        <v>17</v>
      </c>
      <c r="G14" s="19" t="s">
        <v>149</v>
      </c>
      <c r="H14" s="18">
        <v>21</v>
      </c>
      <c r="I14" s="14">
        <v>59.332999999999998</v>
      </c>
      <c r="J14" s="14">
        <v>55</v>
      </c>
      <c r="K14" s="14">
        <v>65</v>
      </c>
      <c r="L14" s="15"/>
    </row>
    <row r="15" spans="1:12" x14ac:dyDescent="0.25">
      <c r="A15" s="14">
        <v>7</v>
      </c>
      <c r="B15" s="14">
        <v>592</v>
      </c>
      <c r="C15" s="14" t="s">
        <v>158</v>
      </c>
      <c r="D15" s="14" t="s">
        <v>159</v>
      </c>
      <c r="E15" s="14" t="s">
        <v>160</v>
      </c>
      <c r="F15" s="18" t="s">
        <v>17</v>
      </c>
      <c r="G15" s="19" t="s">
        <v>129</v>
      </c>
      <c r="H15" s="18">
        <v>21</v>
      </c>
      <c r="I15" s="14">
        <v>57.832999999999998</v>
      </c>
      <c r="J15" s="14">
        <v>50</v>
      </c>
      <c r="K15" s="14">
        <v>60</v>
      </c>
      <c r="L15" s="15"/>
    </row>
    <row r="16" spans="1:12" x14ac:dyDescent="0.25">
      <c r="A16" s="17">
        <v>8</v>
      </c>
      <c r="B16" s="17">
        <v>361</v>
      </c>
      <c r="C16" s="17" t="s">
        <v>153</v>
      </c>
      <c r="D16" s="17" t="s">
        <v>154</v>
      </c>
      <c r="E16" s="17" t="s">
        <v>155</v>
      </c>
      <c r="F16" s="20" t="s">
        <v>17</v>
      </c>
      <c r="G16" s="21" t="s">
        <v>149</v>
      </c>
      <c r="H16" s="20">
        <v>21</v>
      </c>
      <c r="I16" s="17">
        <v>57</v>
      </c>
      <c r="J16" s="17">
        <v>50</v>
      </c>
      <c r="K16" s="17">
        <v>60</v>
      </c>
      <c r="L16" s="16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DC4A5B-F882-423C-99DA-AF27AEF3FC24}">
  <dimension ref="A2:G14"/>
  <sheetViews>
    <sheetView tabSelected="1" zoomScale="130" zoomScaleNormal="130" workbookViewId="0"/>
  </sheetViews>
  <sheetFormatPr defaultRowHeight="14.4" x14ac:dyDescent="0.3"/>
  <cols>
    <col min="2" max="2" width="24.6640625" bestFit="1" customWidth="1"/>
    <col min="3" max="3" width="23.33203125" bestFit="1" customWidth="1"/>
    <col min="4" max="4" width="32.6640625" customWidth="1"/>
    <col min="5" max="5" width="18.5546875" bestFit="1" customWidth="1"/>
    <col min="6" max="6" width="17.33203125" bestFit="1" customWidth="1"/>
  </cols>
  <sheetData>
    <row r="2" spans="1:7" x14ac:dyDescent="0.3">
      <c r="A2" t="s">
        <v>195</v>
      </c>
    </row>
    <row r="6" spans="1:7" x14ac:dyDescent="0.3">
      <c r="A6" s="6" t="s">
        <v>3</v>
      </c>
      <c r="B6" s="6" t="s">
        <v>5</v>
      </c>
      <c r="C6" s="6" t="s">
        <v>6</v>
      </c>
      <c r="D6" s="6" t="s">
        <v>7</v>
      </c>
      <c r="E6" s="6" t="s">
        <v>192</v>
      </c>
      <c r="F6" s="6" t="s">
        <v>193</v>
      </c>
      <c r="G6" s="6" t="s">
        <v>194</v>
      </c>
    </row>
    <row r="7" spans="1:7" x14ac:dyDescent="0.3">
      <c r="A7" s="10">
        <v>1</v>
      </c>
      <c r="B7" s="10" t="s">
        <v>187</v>
      </c>
      <c r="C7" s="10" t="s">
        <v>16</v>
      </c>
      <c r="D7" s="10"/>
      <c r="E7" s="10">
        <f>3*2</f>
        <v>6</v>
      </c>
      <c r="F7" s="10">
        <v>1</v>
      </c>
      <c r="G7" s="10">
        <f t="shared" ref="G7:G14" si="0">E7+F7</f>
        <v>7</v>
      </c>
    </row>
    <row r="8" spans="1:7" x14ac:dyDescent="0.3">
      <c r="A8" s="14">
        <v>2</v>
      </c>
      <c r="B8" s="14" t="s">
        <v>33</v>
      </c>
      <c r="C8" s="14" t="s">
        <v>34</v>
      </c>
      <c r="D8" s="14" t="s">
        <v>35</v>
      </c>
      <c r="E8" s="14">
        <f>1*2</f>
        <v>2</v>
      </c>
      <c r="F8" s="14">
        <v>6</v>
      </c>
      <c r="G8" s="14">
        <f t="shared" si="0"/>
        <v>8</v>
      </c>
    </row>
    <row r="9" spans="1:7" x14ac:dyDescent="0.3">
      <c r="A9" s="14">
        <v>3</v>
      </c>
      <c r="B9" s="14" t="s">
        <v>36</v>
      </c>
      <c r="C9" s="14" t="s">
        <v>37</v>
      </c>
      <c r="D9" s="14" t="s">
        <v>38</v>
      </c>
      <c r="E9" s="14">
        <f>2*2</f>
        <v>4</v>
      </c>
      <c r="F9" s="14">
        <v>6</v>
      </c>
      <c r="G9" s="14">
        <f t="shared" si="0"/>
        <v>10</v>
      </c>
    </row>
    <row r="10" spans="1:7" x14ac:dyDescent="0.3">
      <c r="A10" s="14">
        <v>4</v>
      </c>
      <c r="B10" s="14" t="s">
        <v>19</v>
      </c>
      <c r="C10" s="14" t="s">
        <v>20</v>
      </c>
      <c r="D10" s="14" t="s">
        <v>21</v>
      </c>
      <c r="E10" s="14">
        <f>4*2</f>
        <v>8</v>
      </c>
      <c r="F10" s="14">
        <v>2</v>
      </c>
      <c r="G10" s="14">
        <f t="shared" si="0"/>
        <v>10</v>
      </c>
    </row>
    <row r="11" spans="1:7" x14ac:dyDescent="0.3">
      <c r="A11" s="14">
        <v>5</v>
      </c>
      <c r="B11" s="14" t="s">
        <v>23</v>
      </c>
      <c r="C11" s="14" t="s">
        <v>24</v>
      </c>
      <c r="D11" s="14" t="s">
        <v>25</v>
      </c>
      <c r="E11" s="14">
        <f>6*2</f>
        <v>12</v>
      </c>
      <c r="F11" s="14">
        <v>3</v>
      </c>
      <c r="G11" s="14">
        <f t="shared" si="0"/>
        <v>15</v>
      </c>
    </row>
    <row r="12" spans="1:7" x14ac:dyDescent="0.3">
      <c r="A12" s="14">
        <v>6</v>
      </c>
      <c r="B12" s="14" t="s">
        <v>39</v>
      </c>
      <c r="C12" s="14" t="s">
        <v>40</v>
      </c>
      <c r="D12" s="14" t="s">
        <v>41</v>
      </c>
      <c r="E12" s="14">
        <f>5*2</f>
        <v>10</v>
      </c>
      <c r="F12" s="14">
        <v>8</v>
      </c>
      <c r="G12" s="14">
        <f t="shared" si="0"/>
        <v>18</v>
      </c>
    </row>
    <row r="13" spans="1:7" x14ac:dyDescent="0.3">
      <c r="A13" s="14">
        <v>7</v>
      </c>
      <c r="B13" s="14" t="s">
        <v>26</v>
      </c>
      <c r="C13" s="14" t="s">
        <v>27</v>
      </c>
      <c r="D13" s="14" t="s">
        <v>28</v>
      </c>
      <c r="E13" s="14">
        <f>7*2</f>
        <v>14</v>
      </c>
      <c r="F13" s="14">
        <v>4</v>
      </c>
      <c r="G13" s="14">
        <f t="shared" si="0"/>
        <v>18</v>
      </c>
    </row>
    <row r="14" spans="1:7" x14ac:dyDescent="0.3">
      <c r="A14" s="17">
        <v>8</v>
      </c>
      <c r="B14" s="17" t="s">
        <v>30</v>
      </c>
      <c r="C14" s="17" t="s">
        <v>31</v>
      </c>
      <c r="D14" s="17" t="s">
        <v>32</v>
      </c>
      <c r="E14" s="17">
        <f>8*2</f>
        <v>16</v>
      </c>
      <c r="F14" s="17">
        <v>4</v>
      </c>
      <c r="G14" s="17">
        <f t="shared" si="0"/>
        <v>20</v>
      </c>
    </row>
  </sheetData>
  <sortState xmlns:xlrd2="http://schemas.microsoft.com/office/spreadsheetml/2017/richdata2" ref="A7:G14">
    <sortCondition ref="G7:G14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7E1EBD-29E4-4F4A-BAD9-F7D0BFEECFFB}">
  <dimension ref="A2:G12"/>
  <sheetViews>
    <sheetView workbookViewId="0"/>
  </sheetViews>
  <sheetFormatPr defaultRowHeight="14.4" x14ac:dyDescent="0.3"/>
  <cols>
    <col min="2" max="2" width="16.44140625" bestFit="1" customWidth="1"/>
    <col min="3" max="3" width="26.5546875" bestFit="1" customWidth="1"/>
    <col min="4" max="4" width="22" bestFit="1" customWidth="1"/>
    <col min="5" max="5" width="18.5546875" bestFit="1" customWidth="1"/>
    <col min="6" max="6" width="17.33203125" bestFit="1" customWidth="1"/>
  </cols>
  <sheetData>
    <row r="2" spans="1:7" x14ac:dyDescent="0.3">
      <c r="A2" t="s">
        <v>199</v>
      </c>
    </row>
    <row r="4" spans="1:7" x14ac:dyDescent="0.3">
      <c r="A4" s="6" t="s">
        <v>3</v>
      </c>
      <c r="B4" s="6" t="s">
        <v>5</v>
      </c>
      <c r="C4" s="6" t="s">
        <v>190</v>
      </c>
      <c r="D4" s="6" t="s">
        <v>7</v>
      </c>
      <c r="E4" s="6" t="s">
        <v>192</v>
      </c>
      <c r="F4" s="6" t="s">
        <v>193</v>
      </c>
      <c r="G4" s="6" t="s">
        <v>194</v>
      </c>
    </row>
    <row r="5" spans="1:7" x14ac:dyDescent="0.3">
      <c r="A5" s="10">
        <v>1</v>
      </c>
      <c r="B5" s="10" t="s">
        <v>191</v>
      </c>
      <c r="C5" s="10" t="s">
        <v>144</v>
      </c>
      <c r="D5" s="10" t="s">
        <v>145</v>
      </c>
      <c r="E5" s="10">
        <f>1*2</f>
        <v>2</v>
      </c>
      <c r="F5" s="10">
        <v>1</v>
      </c>
      <c r="G5" s="10">
        <f t="shared" ref="G5:G12" si="0">E5+F5</f>
        <v>3</v>
      </c>
    </row>
    <row r="6" spans="1:7" x14ac:dyDescent="0.3">
      <c r="A6" s="14">
        <v>2</v>
      </c>
      <c r="B6" s="14" t="s">
        <v>146</v>
      </c>
      <c r="C6" s="14" t="s">
        <v>147</v>
      </c>
      <c r="D6" s="14" t="s">
        <v>148</v>
      </c>
      <c r="E6" s="14">
        <v>8</v>
      </c>
      <c r="F6" s="14">
        <v>2</v>
      </c>
      <c r="G6" s="14">
        <f t="shared" si="0"/>
        <v>10</v>
      </c>
    </row>
    <row r="7" spans="1:7" x14ac:dyDescent="0.3">
      <c r="A7" s="14">
        <v>3</v>
      </c>
      <c r="B7" s="14" t="s">
        <v>163</v>
      </c>
      <c r="C7" s="14" t="s">
        <v>164</v>
      </c>
      <c r="D7" s="14"/>
      <c r="E7" s="14">
        <v>4</v>
      </c>
      <c r="F7" s="14">
        <v>8</v>
      </c>
      <c r="G7" s="14">
        <f t="shared" si="0"/>
        <v>12</v>
      </c>
    </row>
    <row r="8" spans="1:7" x14ac:dyDescent="0.3">
      <c r="A8" s="14">
        <v>4</v>
      </c>
      <c r="B8" s="14" t="s">
        <v>165</v>
      </c>
      <c r="C8" s="14" t="s">
        <v>166</v>
      </c>
      <c r="D8" s="14" t="s">
        <v>167</v>
      </c>
      <c r="E8" s="14">
        <v>6</v>
      </c>
      <c r="F8" s="14">
        <v>9</v>
      </c>
      <c r="G8" s="14">
        <f t="shared" si="0"/>
        <v>15</v>
      </c>
    </row>
    <row r="9" spans="1:7" x14ac:dyDescent="0.3">
      <c r="A9" s="14">
        <v>5</v>
      </c>
      <c r="B9" s="14" t="s">
        <v>150</v>
      </c>
      <c r="C9" s="14" t="s">
        <v>151</v>
      </c>
      <c r="D9" s="14" t="s">
        <v>152</v>
      </c>
      <c r="E9" s="14">
        <v>12</v>
      </c>
      <c r="F9" s="14">
        <v>3</v>
      </c>
      <c r="G9" s="14">
        <f t="shared" si="0"/>
        <v>15</v>
      </c>
    </row>
    <row r="10" spans="1:7" x14ac:dyDescent="0.3">
      <c r="A10" s="14">
        <v>6</v>
      </c>
      <c r="B10" s="14" t="s">
        <v>161</v>
      </c>
      <c r="C10" s="14" t="s">
        <v>162</v>
      </c>
      <c r="D10" s="14" t="s">
        <v>70</v>
      </c>
      <c r="E10" s="14">
        <v>10</v>
      </c>
      <c r="F10" s="14">
        <v>7</v>
      </c>
      <c r="G10" s="14">
        <f t="shared" si="0"/>
        <v>17</v>
      </c>
    </row>
    <row r="11" spans="1:7" x14ac:dyDescent="0.3">
      <c r="A11" s="14">
        <v>7</v>
      </c>
      <c r="B11" s="14" t="s">
        <v>158</v>
      </c>
      <c r="C11" s="14" t="s">
        <v>159</v>
      </c>
      <c r="D11" s="14" t="s">
        <v>160</v>
      </c>
      <c r="E11" s="14">
        <v>14</v>
      </c>
      <c r="F11" s="14">
        <v>6</v>
      </c>
      <c r="G11" s="14">
        <f t="shared" si="0"/>
        <v>20</v>
      </c>
    </row>
    <row r="12" spans="1:7" x14ac:dyDescent="0.3">
      <c r="A12" s="17">
        <v>8</v>
      </c>
      <c r="B12" s="17" t="s">
        <v>153</v>
      </c>
      <c r="C12" s="17" t="s">
        <v>154</v>
      </c>
      <c r="D12" s="17" t="s">
        <v>155</v>
      </c>
      <c r="E12" s="17">
        <v>16</v>
      </c>
      <c r="F12" s="17">
        <v>4</v>
      </c>
      <c r="G12" s="17">
        <f t="shared" si="0"/>
        <v>20</v>
      </c>
    </row>
  </sheetData>
  <sortState xmlns:xlrd2="http://schemas.microsoft.com/office/spreadsheetml/2017/richdata2" ref="A5:G12">
    <sortCondition ref="G5:G12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6</vt:i4>
      </vt:variant>
    </vt:vector>
  </HeadingPairs>
  <TitlesOfParts>
    <vt:vector size="6" baseType="lpstr">
      <vt:lpstr>1 Clubkampioenschappen Paarden</vt:lpstr>
      <vt:lpstr>2 Clubkamprioenschappen Pony</vt:lpstr>
      <vt:lpstr>3 Finale proef paard</vt:lpstr>
      <vt:lpstr>4 Finale Proef Pony</vt:lpstr>
      <vt:lpstr>Dressuurkampioen paard</vt:lpstr>
      <vt:lpstr>Dressuurkampioen Pony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Mts Hanse</dc:creator>
  <cp:lastModifiedBy>Mts Hanse</cp:lastModifiedBy>
  <dcterms:created xsi:type="dcterms:W3CDTF">2023-04-01T12:25:48Z</dcterms:created>
  <dcterms:modified xsi:type="dcterms:W3CDTF">2023-04-02T08:16:55Z</dcterms:modified>
</cp:coreProperties>
</file>